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64246\Desktop\R7以降工事\R8\R8工事・委託\R8以降測量\４級基準点\その２\"/>
    </mc:Choice>
  </mc:AlternateContent>
  <xr:revisionPtr revIDLastSave="0" documentId="13_ncr:1_{99EF9781-2F44-4D12-89E0-C184AFA1DCC7}" xr6:coauthVersionLast="36" xr6:coauthVersionMax="36" xr10:uidLastSave="{00000000-0000-0000-0000-000000000000}"/>
  <bookViews>
    <workbookView xWindow="32760" yWindow="4020" windowWidth="20520" windowHeight="4065" tabRatio="853" firstSheet="1" activeTab="1" xr2:uid="{00000000-000D-0000-FFFF-FFFF00000000}"/>
  </bookViews>
  <sheets>
    <sheet name="見積内訳（配管）" sheetId="107" state="hidden" r:id="rId1"/>
    <sheet name="内訳書" sheetId="134" r:id="rId2"/>
    <sheet name="交通規制日数（上半期）" sheetId="102" state="hidden" r:id="rId3"/>
    <sheet name="交通規制日数（下半期）" sheetId="104" state="hidden" r:id="rId4"/>
    <sheet name="監督員(～H20)" sheetId="74" state="hidden" r:id="rId5"/>
  </sheets>
  <externalReferences>
    <externalReference r:id="rId6"/>
    <externalReference r:id="rId7"/>
  </externalReferences>
  <definedNames>
    <definedName name="_xlnm.Print_Area" localSheetId="4">'監督員(～H20)'!$A$1:$AH$37</definedName>
    <definedName name="wdata">#REF!</definedName>
    <definedName name="その他印刷">#REF!</definedName>
    <definedName name="その他印刷1">#REF!</definedName>
    <definedName name="その他印刷2">#REF!</definedName>
    <definedName name="ばｋ" localSheetId="1">#REF!</definedName>
    <definedName name="ばｋ">#REF!</definedName>
    <definedName name="宛名1">#REF!</definedName>
    <definedName name="宛名1A">#REF!</definedName>
    <definedName name="宛名1B">#REF!</definedName>
    <definedName name="宛名2">#REF!</definedName>
    <definedName name="宛名2A">#REF!</definedName>
    <definedName name="宛名2B">#REF!</definedName>
    <definedName name="宛名A">#REF!</definedName>
    <definedName name="宛名B">#REF!</definedName>
    <definedName name="宛名DATA">#REF!</definedName>
    <definedName name="宛名SEL1">#REF!</definedName>
    <definedName name="宛名SEL2">#REF!</definedName>
    <definedName name="印刷" localSheetId="1">#REF!</definedName>
    <definedName name="印刷">#REF!</definedName>
    <definedName name="印刷DATA">#REF!</definedName>
    <definedName name="印刷MAIN">#REF!</definedName>
    <definedName name="印刷SEL">#REF!</definedName>
    <definedName name="監督員">#REF!</definedName>
    <definedName name="監督員DATA">#REF!</definedName>
    <definedName name="監督員SEL">#REF!</definedName>
    <definedName name="起案">#REF!</definedName>
    <definedName name="起案印刷">#REF!</definedName>
    <definedName name="協議回答">#REF!</definedName>
    <definedName name="警察宛名">#REF!</definedName>
    <definedName name="警察印">#REF!</definedName>
    <definedName name="警察協議">#REF!</definedName>
    <definedName name="警察協議印刷">#REF!</definedName>
    <definedName name="工事場所">#REF!</definedName>
    <definedName name="工事名">#REF!</definedName>
    <definedName name="市町村等">#REF!</definedName>
    <definedName name="市町通知印刷">#REF!</definedName>
    <definedName name="市町名">#REF!</definedName>
    <definedName name="市町名DATA">#REF!</definedName>
    <definedName name="市町名SEL">#REF!</definedName>
    <definedName name="消防宛名">#REF!</definedName>
    <definedName name="消防印">#REF!</definedName>
    <definedName name="消防長宛２" localSheetId="1">[1]データ入力!$C$19</definedName>
    <definedName name="消防長宛２">[1]データ入力!$C$19</definedName>
    <definedName name="消防届出">#REF!</definedName>
    <definedName name="消防届出印刷">#REF!</definedName>
    <definedName name="条件A" localSheetId="1">[2]Sheet2!$C$17</definedName>
    <definedName name="条件A">[2]Sheet2!$C$17</definedName>
    <definedName name="条件B" localSheetId="1">[2]Sheet2!$C$19</definedName>
    <definedName name="条件B">[2]Sheet2!$C$19</definedName>
    <definedName name="担当">#REF!</definedName>
    <definedName name="路線名1">#REF!</definedName>
    <definedName name="路線名2">#REF!</definedName>
    <definedName name="路線名DATA">#REF!</definedName>
    <definedName name="路線名SEL1">#REF!</definedName>
    <definedName name="路線名SEL2">#REF!</definedName>
  </definedNames>
  <calcPr calcId="191029" fullPrecision="0"/>
</workbook>
</file>

<file path=xl/calcChain.xml><?xml version="1.0" encoding="utf-8"?>
<calcChain xmlns="http://schemas.openxmlformats.org/spreadsheetml/2006/main">
  <c r="EH12" i="104" l="1"/>
  <c r="EI12" i="104"/>
  <c r="EJ12" i="104"/>
  <c r="CY11" i="104"/>
  <c r="DB11" i="104" s="1"/>
  <c r="CZ11" i="104"/>
  <c r="DA11" i="104"/>
  <c r="EH11" i="104"/>
  <c r="EI11" i="104"/>
  <c r="EJ11" i="104"/>
  <c r="BP10" i="104"/>
  <c r="BQ10" i="104"/>
  <c r="BR10" i="104"/>
  <c r="B4" i="104"/>
  <c r="AH4" i="104"/>
  <c r="AI4" i="104"/>
  <c r="AJ4" i="104"/>
  <c r="BP4" i="104"/>
  <c r="BS4" i="104" s="1"/>
  <c r="BQ4" i="104"/>
  <c r="BR4" i="104"/>
  <c r="CY4" i="104"/>
  <c r="CZ4" i="104"/>
  <c r="DA4" i="104"/>
  <c r="EH4" i="104"/>
  <c r="EI4" i="104"/>
  <c r="EJ4" i="104"/>
  <c r="FO4" i="104"/>
  <c r="FP4" i="104"/>
  <c r="FQ4" i="104"/>
  <c r="GX4" i="104"/>
  <c r="GY4" i="104"/>
  <c r="GZ4" i="104"/>
  <c r="B5" i="104"/>
  <c r="AH5" i="104"/>
  <c r="AI5" i="104"/>
  <c r="AJ5" i="104"/>
  <c r="BP5" i="104"/>
  <c r="BQ5" i="104"/>
  <c r="BR5" i="104"/>
  <c r="CY5" i="104"/>
  <c r="DB5" i="104" s="1"/>
  <c r="CZ5" i="104"/>
  <c r="DA5" i="104"/>
  <c r="EH5" i="104"/>
  <c r="EK5" i="104" s="1"/>
  <c r="EI5" i="104"/>
  <c r="EJ5" i="104"/>
  <c r="FO5" i="104"/>
  <c r="FP5" i="104"/>
  <c r="FQ5" i="104"/>
  <c r="GX5" i="104"/>
  <c r="GY5" i="104"/>
  <c r="HA5" i="104" s="1"/>
  <c r="GZ5" i="104"/>
  <c r="B6" i="104"/>
  <c r="AH6" i="104"/>
  <c r="AK6" i="104" s="1"/>
  <c r="AI6" i="104"/>
  <c r="AJ6" i="104"/>
  <c r="BP6" i="104"/>
  <c r="BQ6" i="104"/>
  <c r="BR6" i="104"/>
  <c r="CY6" i="104"/>
  <c r="CZ6" i="104"/>
  <c r="DA6" i="104"/>
  <c r="EH6" i="104"/>
  <c r="EI6" i="104"/>
  <c r="EJ6" i="104"/>
  <c r="FO6" i="104"/>
  <c r="FR6" i="104" s="1"/>
  <c r="FP6" i="104"/>
  <c r="FQ6" i="104"/>
  <c r="GX6" i="104"/>
  <c r="GY6" i="104"/>
  <c r="HA6" i="104" s="1"/>
  <c r="GZ6" i="104"/>
  <c r="B7" i="104"/>
  <c r="AH7" i="104"/>
  <c r="AI7" i="104"/>
  <c r="AJ7" i="104"/>
  <c r="BP7" i="104"/>
  <c r="BQ7" i="104"/>
  <c r="BR7" i="104"/>
  <c r="CY7" i="104"/>
  <c r="DB7" i="104" s="1"/>
  <c r="CZ7" i="104"/>
  <c r="DA7" i="104"/>
  <c r="EH7" i="104"/>
  <c r="EI7" i="104"/>
  <c r="EJ7" i="104"/>
  <c r="FO7" i="104"/>
  <c r="FP7" i="104"/>
  <c r="FQ7" i="104"/>
  <c r="GX7" i="104"/>
  <c r="HA7" i="104" s="1"/>
  <c r="GY7" i="104"/>
  <c r="GZ7" i="104"/>
  <c r="B8" i="104"/>
  <c r="AH8" i="104"/>
  <c r="AI8" i="104"/>
  <c r="AJ8" i="104"/>
  <c r="BP8" i="104"/>
  <c r="BQ8" i="104"/>
  <c r="BR8" i="104"/>
  <c r="CY8" i="104"/>
  <c r="CZ8" i="104"/>
  <c r="DA8" i="104"/>
  <c r="EH8" i="104"/>
  <c r="EI8" i="104"/>
  <c r="EJ8" i="104"/>
  <c r="FO8" i="104"/>
  <c r="FP8" i="104"/>
  <c r="FR8" i="104" s="1"/>
  <c r="FQ8" i="104"/>
  <c r="GX8" i="104"/>
  <c r="GY8" i="104"/>
  <c r="GZ8" i="104"/>
  <c r="B9" i="104"/>
  <c r="AH9" i="104"/>
  <c r="AK9" i="104" s="1"/>
  <c r="AI9" i="104"/>
  <c r="AJ9" i="104"/>
  <c r="BP9" i="104"/>
  <c r="BQ9" i="104"/>
  <c r="BR9" i="104"/>
  <c r="CY9" i="104"/>
  <c r="DB9" i="104" s="1"/>
  <c r="CZ9" i="104"/>
  <c r="DA9" i="104"/>
  <c r="EH9" i="104"/>
  <c r="EI9" i="104"/>
  <c r="EJ9" i="104"/>
  <c r="FO9" i="104"/>
  <c r="FP9" i="104"/>
  <c r="FQ9" i="104"/>
  <c r="GX9" i="104"/>
  <c r="HA9" i="104" s="1"/>
  <c r="GY9" i="104"/>
  <c r="GZ9" i="104"/>
  <c r="B10" i="104"/>
  <c r="AH10" i="104"/>
  <c r="AI10" i="104"/>
  <c r="AJ10" i="104"/>
  <c r="CY10" i="104"/>
  <c r="CZ10" i="104"/>
  <c r="DA10" i="104"/>
  <c r="DB10" i="104" s="1"/>
  <c r="EH10" i="104"/>
  <c r="EK10" i="104" s="1"/>
  <c r="EI10" i="104"/>
  <c r="EJ10" i="104"/>
  <c r="FO10" i="104"/>
  <c r="FP10" i="104"/>
  <c r="FQ10" i="104"/>
  <c r="GX10" i="104"/>
  <c r="GY10" i="104"/>
  <c r="GZ10" i="104"/>
  <c r="HA10" i="104" s="1"/>
  <c r="B11" i="104"/>
  <c r="AH11" i="104"/>
  <c r="AK11" i="104" s="1"/>
  <c r="AI11" i="104"/>
  <c r="AJ11" i="104"/>
  <c r="BP11" i="104"/>
  <c r="BQ11" i="104"/>
  <c r="BR11" i="104"/>
  <c r="FO11" i="104"/>
  <c r="FP11" i="104"/>
  <c r="FQ11" i="104"/>
  <c r="FR11" i="104" s="1"/>
  <c r="GX11" i="104"/>
  <c r="GY11" i="104"/>
  <c r="HA11" i="104" s="1"/>
  <c r="GZ11" i="104"/>
  <c r="B12" i="104"/>
  <c r="AH12" i="104"/>
  <c r="AK12" i="104" s="1"/>
  <c r="AI12" i="104"/>
  <c r="AJ12" i="104"/>
  <c r="BP12" i="104"/>
  <c r="BQ12" i="104"/>
  <c r="BR12" i="104"/>
  <c r="CY12" i="104"/>
  <c r="CZ12" i="104"/>
  <c r="DA12" i="104"/>
  <c r="FO12" i="104"/>
  <c r="FR12" i="104" s="1"/>
  <c r="FP12" i="104"/>
  <c r="FQ12" i="104"/>
  <c r="GX12" i="104"/>
  <c r="GY12" i="104"/>
  <c r="GZ12" i="104"/>
  <c r="B13" i="104"/>
  <c r="AH13" i="104"/>
  <c r="AI13" i="104"/>
  <c r="AJ13" i="104"/>
  <c r="BP13" i="104"/>
  <c r="BS13" i="104" s="1"/>
  <c r="BQ13" i="104"/>
  <c r="BR13" i="104"/>
  <c r="CY13" i="104"/>
  <c r="DB13" i="104" s="1"/>
  <c r="CZ13" i="104"/>
  <c r="DA13" i="104"/>
  <c r="EH13" i="104"/>
  <c r="EI13" i="104"/>
  <c r="EJ13" i="104"/>
  <c r="FO13" i="104"/>
  <c r="FP13" i="104"/>
  <c r="FQ13" i="104"/>
  <c r="FR13" i="104" s="1"/>
  <c r="GX13" i="104"/>
  <c r="GY13" i="104"/>
  <c r="GZ13" i="104"/>
  <c r="B14" i="104"/>
  <c r="AH14" i="104"/>
  <c r="AI14" i="104"/>
  <c r="AJ14" i="104"/>
  <c r="BP14" i="104"/>
  <c r="BQ14" i="104"/>
  <c r="BR14" i="104"/>
  <c r="CY14" i="104"/>
  <c r="CZ14" i="104"/>
  <c r="DB14" i="104" s="1"/>
  <c r="DA14" i="104"/>
  <c r="EH14" i="104"/>
  <c r="EI14" i="104"/>
  <c r="EJ14" i="104"/>
  <c r="FO14" i="104"/>
  <c r="FP14" i="104"/>
  <c r="FQ14" i="104"/>
  <c r="GX14" i="104"/>
  <c r="HA14" i="104" s="1"/>
  <c r="GY14" i="104"/>
  <c r="GZ14" i="104"/>
  <c r="B15" i="104"/>
  <c r="AH15" i="104"/>
  <c r="AI15" i="104"/>
  <c r="AJ15" i="104"/>
  <c r="AK15" i="104" s="1"/>
  <c r="BP15" i="104"/>
  <c r="BS15" i="104" s="1"/>
  <c r="BQ15" i="104"/>
  <c r="BR15" i="104"/>
  <c r="CY15" i="104"/>
  <c r="CZ15" i="104"/>
  <c r="DA15" i="104"/>
  <c r="DB15" i="104" s="1"/>
  <c r="EH15" i="104"/>
  <c r="EI15" i="104"/>
  <c r="EK15" i="104" s="1"/>
  <c r="EJ15" i="104"/>
  <c r="FO15" i="104"/>
  <c r="FP15" i="104"/>
  <c r="FQ15" i="104"/>
  <c r="GX15" i="104"/>
  <c r="GY15" i="104"/>
  <c r="HA15" i="104" s="1"/>
  <c r="GZ15" i="104"/>
  <c r="B16" i="104"/>
  <c r="AH16" i="104"/>
  <c r="AI16" i="104"/>
  <c r="AJ16" i="104"/>
  <c r="BP16" i="104"/>
  <c r="BQ16" i="104"/>
  <c r="BR16" i="104"/>
  <c r="CY16" i="104"/>
  <c r="CZ16" i="104"/>
  <c r="DA16" i="104"/>
  <c r="EH16" i="104"/>
  <c r="EK16" i="104" s="1"/>
  <c r="EI16" i="104"/>
  <c r="EJ16" i="104"/>
  <c r="FO16" i="104"/>
  <c r="FP16" i="104"/>
  <c r="FQ16" i="104"/>
  <c r="GX16" i="104"/>
  <c r="HA16" i="104" s="1"/>
  <c r="GY16" i="104"/>
  <c r="GZ16" i="104"/>
  <c r="B17" i="104"/>
  <c r="AH17" i="104"/>
  <c r="AI17" i="104"/>
  <c r="AJ17" i="104"/>
  <c r="AK17" i="104"/>
  <c r="BP17" i="104"/>
  <c r="BQ17" i="104"/>
  <c r="BR17" i="104"/>
  <c r="CY17" i="104"/>
  <c r="DB17" i="104" s="1"/>
  <c r="CZ17" i="104"/>
  <c r="DA17" i="104"/>
  <c r="EH17" i="104"/>
  <c r="EI17" i="104"/>
  <c r="EJ17" i="104"/>
  <c r="FO17" i="104"/>
  <c r="FP17" i="104"/>
  <c r="FQ17" i="104"/>
  <c r="GX17" i="104"/>
  <c r="GY17" i="104"/>
  <c r="HA17" i="104" s="1"/>
  <c r="GZ17" i="104"/>
  <c r="GZ17" i="102"/>
  <c r="GY17" i="102"/>
  <c r="GX17" i="102"/>
  <c r="HA17" i="102" s="1"/>
  <c r="GZ16" i="102"/>
  <c r="GY16" i="102"/>
  <c r="GX16" i="102"/>
  <c r="HA16" i="102"/>
  <c r="GZ15" i="102"/>
  <c r="GY15" i="102"/>
  <c r="GX15" i="102"/>
  <c r="HA15" i="102" s="1"/>
  <c r="GZ14" i="102"/>
  <c r="HA14" i="102" s="1"/>
  <c r="GY14" i="102"/>
  <c r="GX14" i="102"/>
  <c r="GZ13" i="102"/>
  <c r="GY13" i="102"/>
  <c r="GX13" i="102"/>
  <c r="GZ12" i="102"/>
  <c r="GY12" i="102"/>
  <c r="GX12" i="102"/>
  <c r="HA12" i="102"/>
  <c r="GZ11" i="102"/>
  <c r="GY11" i="102"/>
  <c r="GX11" i="102"/>
  <c r="GZ10" i="102"/>
  <c r="GY10" i="102"/>
  <c r="GX10" i="102"/>
  <c r="HA10" i="102" s="1"/>
  <c r="GZ9" i="102"/>
  <c r="GY9" i="102"/>
  <c r="GX9" i="102"/>
  <c r="HA9" i="102" s="1"/>
  <c r="GZ8" i="102"/>
  <c r="GY8" i="102"/>
  <c r="GX8" i="102"/>
  <c r="HA8" i="102"/>
  <c r="GZ7" i="102"/>
  <c r="GY7" i="102"/>
  <c r="GX7" i="102"/>
  <c r="HA7" i="102" s="1"/>
  <c r="GZ6" i="102"/>
  <c r="GY6" i="102"/>
  <c r="HA6" i="102" s="1"/>
  <c r="GX6" i="102"/>
  <c r="GZ5" i="102"/>
  <c r="GY5" i="102"/>
  <c r="GX5" i="102"/>
  <c r="HA5" i="102" s="1"/>
  <c r="GZ4" i="102"/>
  <c r="GY4" i="102"/>
  <c r="GX4" i="102"/>
  <c r="HA4" i="102"/>
  <c r="FR17" i="102"/>
  <c r="FQ17" i="102"/>
  <c r="FP17" i="102"/>
  <c r="FR16" i="102"/>
  <c r="FQ16" i="102"/>
  <c r="FP16" i="102"/>
  <c r="FS16" i="102" s="1"/>
  <c r="FR15" i="102"/>
  <c r="FQ15" i="102"/>
  <c r="FP15" i="102"/>
  <c r="FR14" i="102"/>
  <c r="FQ14" i="102"/>
  <c r="FP14" i="102"/>
  <c r="FS14" i="102" s="1"/>
  <c r="FR13" i="102"/>
  <c r="FQ13" i="102"/>
  <c r="FS13" i="102" s="1"/>
  <c r="FP13" i="102"/>
  <c r="FR12" i="102"/>
  <c r="FQ12" i="102"/>
  <c r="FP12" i="102"/>
  <c r="FS12" i="102" s="1"/>
  <c r="FR11" i="102"/>
  <c r="FQ11" i="102"/>
  <c r="FP11" i="102"/>
  <c r="FR10" i="102"/>
  <c r="FQ10" i="102"/>
  <c r="FP10" i="102"/>
  <c r="FS10" i="102" s="1"/>
  <c r="FR9" i="102"/>
  <c r="FQ9" i="102"/>
  <c r="FS9" i="102" s="1"/>
  <c r="FP9" i="102"/>
  <c r="FR8" i="102"/>
  <c r="FQ8" i="102"/>
  <c r="FP8" i="102"/>
  <c r="FS8" i="102" s="1"/>
  <c r="FR7" i="102"/>
  <c r="FQ7" i="102"/>
  <c r="FP7" i="102"/>
  <c r="FR6" i="102"/>
  <c r="FQ6" i="102"/>
  <c r="FP6" i="102"/>
  <c r="FS6" i="102" s="1"/>
  <c r="FR5" i="102"/>
  <c r="FQ5" i="102"/>
  <c r="FP5" i="102"/>
  <c r="FR4" i="102"/>
  <c r="FQ4" i="102"/>
  <c r="FP4" i="102"/>
  <c r="FS4" i="102" s="1"/>
  <c r="EI17" i="102"/>
  <c r="EH17" i="102"/>
  <c r="EG17" i="102"/>
  <c r="EJ17" i="102" s="1"/>
  <c r="EI16" i="102"/>
  <c r="EH16" i="102"/>
  <c r="EG16" i="102"/>
  <c r="EJ16" i="102" s="1"/>
  <c r="EI15" i="102"/>
  <c r="EH15" i="102"/>
  <c r="EG15" i="102"/>
  <c r="EI14" i="102"/>
  <c r="EH14" i="102"/>
  <c r="EG14" i="102"/>
  <c r="EJ14" i="102" s="1"/>
  <c r="EI13" i="102"/>
  <c r="EH13" i="102"/>
  <c r="EG13" i="102"/>
  <c r="EJ13" i="102" s="1"/>
  <c r="EI12" i="102"/>
  <c r="EH12" i="102"/>
  <c r="EG12" i="102"/>
  <c r="EJ12" i="102" s="1"/>
  <c r="EI11" i="102"/>
  <c r="EH11" i="102"/>
  <c r="EG11" i="102"/>
  <c r="EI10" i="102"/>
  <c r="EH10" i="102"/>
  <c r="EG10" i="102"/>
  <c r="EJ10" i="102" s="1"/>
  <c r="EI9" i="102"/>
  <c r="EH9" i="102"/>
  <c r="EG9" i="102"/>
  <c r="EJ9" i="102" s="1"/>
  <c r="EI8" i="102"/>
  <c r="EH8" i="102"/>
  <c r="EG8" i="102"/>
  <c r="EJ8" i="102" s="1"/>
  <c r="EI7" i="102"/>
  <c r="EH7" i="102"/>
  <c r="EG7" i="102"/>
  <c r="EI6" i="102"/>
  <c r="EH6" i="102"/>
  <c r="EG6" i="102"/>
  <c r="EJ6" i="102" s="1"/>
  <c r="EI5" i="102"/>
  <c r="EH5" i="102"/>
  <c r="EG5" i="102"/>
  <c r="EJ5" i="102" s="1"/>
  <c r="EI4" i="102"/>
  <c r="EH4" i="102"/>
  <c r="EG4" i="102"/>
  <c r="CZ17" i="102"/>
  <c r="CY17" i="102"/>
  <c r="CX17" i="102"/>
  <c r="CZ16" i="102"/>
  <c r="CY16" i="102"/>
  <c r="CX16" i="102"/>
  <c r="CZ15" i="102"/>
  <c r="CY15" i="102"/>
  <c r="CX15" i="102"/>
  <c r="DA15" i="102" s="1"/>
  <c r="CZ14" i="102"/>
  <c r="CY14" i="102"/>
  <c r="CX14" i="102"/>
  <c r="DA14" i="102" s="1"/>
  <c r="CZ13" i="102"/>
  <c r="CY13" i="102"/>
  <c r="CX13" i="102"/>
  <c r="CZ12" i="102"/>
  <c r="CY12" i="102"/>
  <c r="CX12" i="102"/>
  <c r="DA12" i="102" s="1"/>
  <c r="CZ11" i="102"/>
  <c r="CY11" i="102"/>
  <c r="CX11" i="102"/>
  <c r="CZ10" i="102"/>
  <c r="CY10" i="102"/>
  <c r="CX10" i="102"/>
  <c r="CZ9" i="102"/>
  <c r="CY9" i="102"/>
  <c r="CX9" i="102"/>
  <c r="CZ8" i="102"/>
  <c r="CY8" i="102"/>
  <c r="CX8" i="102"/>
  <c r="CZ7" i="102"/>
  <c r="CY7" i="102"/>
  <c r="CX7" i="102"/>
  <c r="CZ6" i="102"/>
  <c r="CY6" i="102"/>
  <c r="CX6" i="102"/>
  <c r="DA6" i="102" s="1"/>
  <c r="CZ5" i="102"/>
  <c r="CY5" i="102"/>
  <c r="CX5" i="102"/>
  <c r="CZ4" i="102"/>
  <c r="CY4" i="102"/>
  <c r="CX4" i="102"/>
  <c r="DA4" i="102" s="1"/>
  <c r="BR17" i="102"/>
  <c r="BR16" i="102"/>
  <c r="BR15" i="102"/>
  <c r="BR14" i="102"/>
  <c r="BS14" i="102" s="1"/>
  <c r="BR13" i="102"/>
  <c r="BR12" i="102"/>
  <c r="BS12" i="102" s="1"/>
  <c r="BR11" i="102"/>
  <c r="BR10" i="102"/>
  <c r="BS10" i="102" s="1"/>
  <c r="BR9" i="102"/>
  <c r="BR8" i="102"/>
  <c r="BR7" i="102"/>
  <c r="BR6" i="102"/>
  <c r="BR5" i="102"/>
  <c r="BR4" i="102"/>
  <c r="BQ17" i="102"/>
  <c r="BP17" i="102"/>
  <c r="BS17" i="102" s="1"/>
  <c r="BQ16" i="102"/>
  <c r="BP16" i="102"/>
  <c r="BS16" i="102" s="1"/>
  <c r="BQ15" i="102"/>
  <c r="BP15" i="102"/>
  <c r="BS15" i="102" s="1"/>
  <c r="BQ14" i="102"/>
  <c r="BP14" i="102"/>
  <c r="BQ13" i="102"/>
  <c r="BP13" i="102"/>
  <c r="BQ12" i="102"/>
  <c r="BP12" i="102"/>
  <c r="BQ11" i="102"/>
  <c r="BP11" i="102"/>
  <c r="BQ10" i="102"/>
  <c r="BP10" i="102"/>
  <c r="BQ9" i="102"/>
  <c r="BP9" i="102"/>
  <c r="BS9" i="102" s="1"/>
  <c r="BQ8" i="102"/>
  <c r="BP8" i="102"/>
  <c r="BQ7" i="102"/>
  <c r="BP7" i="102"/>
  <c r="BS7" i="102" s="1"/>
  <c r="BQ6" i="102"/>
  <c r="BP6" i="102"/>
  <c r="BS6" i="102" s="1"/>
  <c r="BQ5" i="102"/>
  <c r="BP5" i="102"/>
  <c r="BS5" i="102" s="1"/>
  <c r="BQ4" i="102"/>
  <c r="BP4" i="102"/>
  <c r="AI17" i="102"/>
  <c r="AH17" i="102"/>
  <c r="AG17" i="102"/>
  <c r="AI16" i="102"/>
  <c r="AH16" i="102"/>
  <c r="AG16" i="102"/>
  <c r="AJ16" i="102"/>
  <c r="AI15" i="102"/>
  <c r="AH15" i="102"/>
  <c r="AJ15" i="102"/>
  <c r="AG15" i="102"/>
  <c r="AI14" i="102"/>
  <c r="AH14" i="102"/>
  <c r="AG14" i="102"/>
  <c r="AI13" i="102"/>
  <c r="AH13" i="102"/>
  <c r="AG13" i="102"/>
  <c r="AI12" i="102"/>
  <c r="AH12" i="102"/>
  <c r="AG12" i="102"/>
  <c r="AI11" i="102"/>
  <c r="AH11" i="102"/>
  <c r="AG11" i="102"/>
  <c r="AI10" i="102"/>
  <c r="AH10" i="102"/>
  <c r="AG10" i="102"/>
  <c r="AJ10" i="102" s="1"/>
  <c r="AI9" i="102"/>
  <c r="AH9" i="102"/>
  <c r="AG9" i="102"/>
  <c r="AJ9" i="102" s="1"/>
  <c r="AI8" i="102"/>
  <c r="AH8" i="102"/>
  <c r="AG8" i="102"/>
  <c r="AJ8" i="102" s="1"/>
  <c r="AI7" i="102"/>
  <c r="AH7" i="102"/>
  <c r="AG7" i="102"/>
  <c r="AJ7" i="102" s="1"/>
  <c r="AI6" i="102"/>
  <c r="AH6" i="102"/>
  <c r="AG6" i="102"/>
  <c r="AJ6" i="102" s="1"/>
  <c r="AI5" i="102"/>
  <c r="AH5" i="102"/>
  <c r="AG5" i="102"/>
  <c r="AJ5" i="102" s="1"/>
  <c r="AI4" i="102"/>
  <c r="AH4" i="102"/>
  <c r="AJ4" i="102" s="1"/>
  <c r="AG4" i="102"/>
  <c r="B17" i="102"/>
  <c r="B16" i="102"/>
  <c r="B15" i="102"/>
  <c r="B14" i="102"/>
  <c r="B13" i="102"/>
  <c r="B12" i="102"/>
  <c r="B11" i="102"/>
  <c r="B10" i="102"/>
  <c r="B9" i="102"/>
  <c r="B8" i="102"/>
  <c r="B7" i="102"/>
  <c r="B6" i="102"/>
  <c r="B5" i="102"/>
  <c r="B4" i="102"/>
  <c r="S10" i="74"/>
  <c r="BS8" i="104"/>
  <c r="BS11" i="104"/>
  <c r="AK4" i="104"/>
  <c r="AJ13" i="102"/>
  <c r="BS14" i="104"/>
  <c r="HA13" i="104"/>
  <c r="HA12" i="104"/>
  <c r="EK11" i="104"/>
  <c r="AK7" i="104"/>
  <c r="FR5" i="104"/>
  <c r="AK5" i="104"/>
  <c r="FR4" i="104"/>
  <c r="DB16" i="104"/>
  <c r="EK13" i="104"/>
  <c r="EK9" i="104"/>
  <c r="HA8" i="104"/>
  <c r="FR7" i="104"/>
  <c r="EK6" i="104"/>
  <c r="EK12" i="104"/>
  <c r="AJ14" i="102"/>
  <c r="EK14" i="104"/>
  <c r="EK8" i="104"/>
  <c r="EK7" i="104"/>
  <c r="BS6" i="104"/>
  <c r="BS5" i="104"/>
  <c r="HA4" i="104"/>
  <c r="BS10" i="104"/>
  <c r="M26" i="74"/>
  <c r="U30" i="74"/>
  <c r="B7" i="74"/>
  <c r="HB14" i="102" l="1"/>
  <c r="DB6" i="104"/>
  <c r="HB6" i="104" s="1"/>
  <c r="FS7" i="102"/>
  <c r="EK4" i="104"/>
  <c r="BS11" i="102"/>
  <c r="EJ4" i="102"/>
  <c r="HA11" i="102"/>
  <c r="DB12" i="104"/>
  <c r="FS11" i="102"/>
  <c r="FS15" i="102"/>
  <c r="HB5" i="104"/>
  <c r="AJ17" i="102"/>
  <c r="FR17" i="104"/>
  <c r="AK13" i="104"/>
  <c r="HB13" i="104" s="1"/>
  <c r="AK10" i="104"/>
  <c r="DB4" i="104"/>
  <c r="HB4" i="104" s="1"/>
  <c r="FR10" i="104"/>
  <c r="AK8" i="104"/>
  <c r="FR14" i="104"/>
  <c r="HB14" i="104" s="1"/>
  <c r="HC14" i="104" s="1"/>
  <c r="BS8" i="102"/>
  <c r="HA13" i="102"/>
  <c r="AK14" i="104"/>
  <c r="FR15" i="104"/>
  <c r="HB15" i="104" s="1"/>
  <c r="BS16" i="104"/>
  <c r="AJ12" i="102"/>
  <c r="HB12" i="102" s="1"/>
  <c r="FR16" i="104"/>
  <c r="HB11" i="104"/>
  <c r="AK16" i="104"/>
  <c r="HB16" i="104" s="1"/>
  <c r="HB6" i="102"/>
  <c r="BS12" i="104"/>
  <c r="HB12" i="104" s="1"/>
  <c r="HC12" i="104" s="1"/>
  <c r="AJ11" i="102"/>
  <c r="BS4" i="102"/>
  <c r="DA17" i="102"/>
  <c r="EJ7" i="102"/>
  <c r="EJ11" i="102"/>
  <c r="EJ15" i="102"/>
  <c r="HB15" i="102" s="1"/>
  <c r="HC15" i="104" s="1"/>
  <c r="FS5" i="102"/>
  <c r="FS17" i="102"/>
  <c r="BS7" i="104"/>
  <c r="HB7" i="104" s="1"/>
  <c r="DB8" i="104"/>
  <c r="HB8" i="104" s="1"/>
  <c r="B6" i="74"/>
  <c r="E3" i="107"/>
  <c r="H23" i="74"/>
  <c r="M30" i="74"/>
  <c r="U26" i="74"/>
  <c r="H24" i="74"/>
  <c r="E4" i="107"/>
  <c r="HB4" i="102"/>
  <c r="HC4" i="104" s="1"/>
  <c r="HB10" i="102"/>
  <c r="DA9" i="102"/>
  <c r="HB9" i="102" s="1"/>
  <c r="EK17" i="104"/>
  <c r="DA7" i="102"/>
  <c r="HB7" i="102" s="1"/>
  <c r="DA10" i="102"/>
  <c r="FR9" i="104"/>
  <c r="DA5" i="102"/>
  <c r="DA13" i="102"/>
  <c r="BS9" i="104"/>
  <c r="DA8" i="102"/>
  <c r="DA16" i="102"/>
  <c r="HB16" i="102" s="1"/>
  <c r="BS13" i="102"/>
  <c r="HB13" i="102" s="1"/>
  <c r="DA11" i="102"/>
  <c r="BS17" i="104"/>
  <c r="HB17" i="104" s="1"/>
  <c r="HC6" i="104" l="1"/>
  <c r="HB11" i="102"/>
  <c r="HC11" i="104" s="1"/>
  <c r="HC13" i="104"/>
  <c r="HC16" i="104"/>
  <c r="HB8" i="102"/>
  <c r="HC8" i="104" s="1"/>
  <c r="HB10" i="104"/>
  <c r="HC10" i="104" s="1"/>
  <c r="HB17" i="102"/>
  <c r="HC17" i="104" s="1"/>
  <c r="HC7" i="104"/>
  <c r="HB5" i="102"/>
  <c r="HC5" i="104" s="1"/>
  <c r="HB9" i="104"/>
  <c r="HC9" i="10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049417</author>
  </authors>
  <commentList>
    <comment ref="H35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契約締結後
１４日以内に
提出（約款）</t>
        </r>
      </text>
    </comment>
  </commentList>
</comments>
</file>

<file path=xl/sharedStrings.xml><?xml version="1.0" encoding="utf-8"?>
<sst xmlns="http://schemas.openxmlformats.org/spreadsheetml/2006/main" count="532" uniqueCount="119">
  <si>
    <t>（契約約款第９条関係）</t>
  </si>
  <si>
    <t>様式第６号</t>
  </si>
  <si>
    <t>号</t>
  </si>
  <si>
    <t>監督員について（通知）</t>
  </si>
  <si>
    <t>指定</t>
  </si>
  <si>
    <t>変更</t>
  </si>
  <si>
    <t>記</t>
  </si>
  <si>
    <t>春水工発第</t>
    <rPh sb="0" eb="1">
      <t>ハル</t>
    </rPh>
    <rPh sb="1" eb="2">
      <t>ミズ</t>
    </rPh>
    <rPh sb="2" eb="3">
      <t>コウ</t>
    </rPh>
    <rPh sb="3" eb="4">
      <t>ハツ</t>
    </rPh>
    <rPh sb="4" eb="5">
      <t>ダイ</t>
    </rPh>
    <phoneticPr fontId="6"/>
  </si>
  <si>
    <t>春日部市水道事業管理者職務代理者</t>
    <rPh sb="0" eb="4">
      <t>カスカベシ</t>
    </rPh>
    <rPh sb="4" eb="6">
      <t>スイドウ</t>
    </rPh>
    <rPh sb="6" eb="8">
      <t>ジギョウ</t>
    </rPh>
    <rPh sb="8" eb="11">
      <t>カンリシャ</t>
    </rPh>
    <rPh sb="11" eb="13">
      <t>ショクム</t>
    </rPh>
    <rPh sb="13" eb="15">
      <t>ダイリ</t>
    </rPh>
    <rPh sb="15" eb="16">
      <t>シャ</t>
    </rPh>
    <phoneticPr fontId="6"/>
  </si>
  <si>
    <t>指示及び承諾事項に関すること。</t>
    <rPh sb="0" eb="2">
      <t>シジ</t>
    </rPh>
    <rPh sb="2" eb="3">
      <t>オヨ</t>
    </rPh>
    <rPh sb="4" eb="6">
      <t>ショウダク</t>
    </rPh>
    <rPh sb="6" eb="8">
      <t>ジコウ</t>
    </rPh>
    <rPh sb="9" eb="10">
      <t>カン</t>
    </rPh>
    <phoneticPr fontId="6"/>
  </si>
  <si>
    <t>年</t>
  </si>
  <si>
    <t>平成</t>
  </si>
  <si>
    <t>月</t>
    <phoneticPr fontId="7"/>
  </si>
  <si>
    <t>日</t>
    <phoneticPr fontId="7"/>
  </si>
  <si>
    <t>工事名</t>
    <phoneticPr fontId="6"/>
  </si>
  <si>
    <t>工事場所</t>
    <phoneticPr fontId="6"/>
  </si>
  <si>
    <t>監督員</t>
    <phoneticPr fontId="6"/>
  </si>
  <si>
    <t xml:space="preserve">  </t>
    <phoneticPr fontId="6"/>
  </si>
  <si>
    <t>所属</t>
    <phoneticPr fontId="6"/>
  </si>
  <si>
    <t>水道部　工務課</t>
    <phoneticPr fontId="6"/>
  </si>
  <si>
    <t>職名</t>
    <phoneticPr fontId="6"/>
  </si>
  <si>
    <t>氏名</t>
    <phoneticPr fontId="6"/>
  </si>
  <si>
    <t>権限の分担</t>
    <phoneticPr fontId="6"/>
  </si>
  <si>
    <t>現場施工に関すること。</t>
    <phoneticPr fontId="6"/>
  </si>
  <si>
    <t>工程表
の提出</t>
    <phoneticPr fontId="6"/>
  </si>
  <si>
    <t>契約締結後14日以内に工事工程表を作成し、提出してください。</t>
    <phoneticPr fontId="6"/>
  </si>
  <si>
    <t>請負代金
内訳表</t>
    <phoneticPr fontId="6"/>
  </si>
  <si>
    <t xml:space="preserve"> 必要    （　　　　　　までに提出）　　・　　不要</t>
    <phoneticPr fontId="6"/>
  </si>
  <si>
    <t>第３項の規定により通知します。</t>
    <phoneticPr fontId="6"/>
  </si>
  <si>
    <t>　下記工事の監督員を        したので、春日部市建設工事請負契約約款第９条第１項及び</t>
    <phoneticPr fontId="6"/>
  </si>
  <si>
    <t>工  事  名</t>
    <rPh sb="0" eb="1">
      <t>コウ</t>
    </rPh>
    <rPh sb="3" eb="4">
      <t>コト</t>
    </rPh>
    <rPh sb="6" eb="7">
      <t>メイ</t>
    </rPh>
    <phoneticPr fontId="2"/>
  </si>
  <si>
    <t>(火)</t>
    <rPh sb="0" eb="3">
      <t>カ</t>
    </rPh>
    <phoneticPr fontId="2"/>
  </si>
  <si>
    <t>(水)</t>
    <rPh sb="0" eb="3">
      <t>スイ</t>
    </rPh>
    <phoneticPr fontId="2"/>
  </si>
  <si>
    <t>(木)</t>
    <rPh sb="0" eb="3">
      <t>モク</t>
    </rPh>
    <phoneticPr fontId="2"/>
  </si>
  <si>
    <t>(金)</t>
    <rPh sb="0" eb="3">
      <t>キン</t>
    </rPh>
    <phoneticPr fontId="2"/>
  </si>
  <si>
    <t>(土)</t>
    <rPh sb="0" eb="3">
      <t>ド</t>
    </rPh>
    <phoneticPr fontId="2"/>
  </si>
  <si>
    <t>(日)</t>
    <rPh sb="0" eb="3">
      <t>ニチ</t>
    </rPh>
    <phoneticPr fontId="2"/>
  </si>
  <si>
    <t>(月)</t>
    <rPh sb="0" eb="3">
      <t>ゲツ</t>
    </rPh>
    <phoneticPr fontId="2"/>
  </si>
  <si>
    <t>計</t>
    <rPh sb="0" eb="1">
      <t>ケイ</t>
    </rPh>
    <phoneticPr fontId="2"/>
  </si>
  <si>
    <t>5月</t>
    <rPh sb="1" eb="2">
      <t>ガツ</t>
    </rPh>
    <phoneticPr fontId="2"/>
  </si>
  <si>
    <t>4月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</si>
  <si>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</si>
  <si>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</si>
  <si>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</si>
  <si>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</si>
  <si>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上半期</t>
    <rPh sb="0" eb="3">
      <t>カミハンキ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</si>
  <si>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</si>
  <si>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</si>
  <si>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</si>
  <si>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</si>
  <si>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</si>
  <si>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</si>
  <si>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下半期</t>
    <rPh sb="0" eb="3">
      <t>シモハンキ</t>
    </rPh>
    <phoneticPr fontId="2"/>
  </si>
  <si>
    <t>上・下半期</t>
    <rPh sb="0" eb="1">
      <t>カミ</t>
    </rPh>
    <rPh sb="2" eb="5">
      <t>シモハンキ</t>
    </rPh>
    <phoneticPr fontId="2"/>
  </si>
  <si>
    <t>合計</t>
    <rPh sb="0" eb="2">
      <t>ゴウケイ</t>
    </rPh>
    <phoneticPr fontId="2"/>
  </si>
  <si>
    <t>市道</t>
    <rPh sb="0" eb="2">
      <t>イチドウ</t>
    </rPh>
    <phoneticPr fontId="2"/>
  </si>
  <si>
    <t>県道</t>
    <rPh sb="0" eb="2">
      <t>ケンドウ</t>
    </rPh>
    <phoneticPr fontId="2"/>
  </si>
  <si>
    <t>国道</t>
    <rPh sb="0" eb="2">
      <t>コクドウ</t>
    </rPh>
    <phoneticPr fontId="2"/>
  </si>
  <si>
    <t>(水)</t>
  </si>
  <si>
    <t>(木)</t>
  </si>
  <si>
    <t>(月)</t>
  </si>
  <si>
    <t>(火)</t>
  </si>
  <si>
    <t>(日)</t>
  </si>
  <si>
    <t>入　札　金　額　見　積　内　訳　書</t>
    <rPh sb="0" eb="1">
      <t>イリ</t>
    </rPh>
    <rPh sb="2" eb="3">
      <t>サツ</t>
    </rPh>
    <rPh sb="4" eb="5">
      <t>キン</t>
    </rPh>
    <rPh sb="6" eb="7">
      <t>ガク</t>
    </rPh>
    <rPh sb="8" eb="9">
      <t>ミ</t>
    </rPh>
    <rPh sb="10" eb="11">
      <t>セキ</t>
    </rPh>
    <rPh sb="12" eb="13">
      <t>ナイ</t>
    </rPh>
    <rPh sb="14" eb="15">
      <t>ヤク</t>
    </rPh>
    <rPh sb="16" eb="17">
      <t>ショ</t>
    </rPh>
    <phoneticPr fontId="2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</si>
  <si>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</si>
  <si>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　　　　　工   事   名  ：　</t>
    <rPh sb="5" eb="6">
      <t>コウ</t>
    </rPh>
    <rPh sb="9" eb="10">
      <t>コト</t>
    </rPh>
    <rPh sb="13" eb="14">
      <t>メイ</t>
    </rPh>
    <phoneticPr fontId="2"/>
  </si>
  <si>
    <t>　　　　　工 事 箇 所  ：　</t>
    <rPh sb="5" eb="6">
      <t>コウ</t>
    </rPh>
    <rPh sb="7" eb="8">
      <t>コト</t>
    </rPh>
    <rPh sb="9" eb="10">
      <t>カ</t>
    </rPh>
    <rPh sb="11" eb="12">
      <t>ショ</t>
    </rPh>
    <phoneticPr fontId="2"/>
  </si>
  <si>
    <t>会 社 名</t>
    <phoneticPr fontId="2"/>
  </si>
  <si>
    <t>代表者名</t>
    <rPh sb="2" eb="3">
      <t>シャ</t>
    </rPh>
    <phoneticPr fontId="2"/>
  </si>
  <si>
    <t>工　種　　種　別</t>
    <rPh sb="0" eb="1">
      <t>コウ</t>
    </rPh>
    <rPh sb="2" eb="3">
      <t>シュ</t>
    </rPh>
    <rPh sb="5" eb="6">
      <t>タネ</t>
    </rPh>
    <rPh sb="7" eb="8">
      <t>ベツ</t>
    </rPh>
    <phoneticPr fontId="2"/>
  </si>
  <si>
    <t>数　量</t>
    <rPh sb="0" eb="1">
      <t>カズ</t>
    </rPh>
    <rPh sb="2" eb="3">
      <t>リョウ</t>
    </rPh>
    <phoneticPr fontId="2"/>
  </si>
  <si>
    <t>単　位</t>
    <rPh sb="0" eb="1">
      <t>タン</t>
    </rPh>
    <rPh sb="2" eb="3">
      <t>クライ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</si>
  <si>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</si>
  <si>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</si>
  <si>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摘　要</t>
    <rPh sb="0" eb="1">
      <t>テキ</t>
    </rPh>
    <rPh sb="2" eb="3">
      <t>ヨウ</t>
    </rPh>
    <phoneticPr fontId="2"/>
  </si>
  <si>
    <t>本工事費</t>
    <rPh sb="0" eb="1">
      <t>ホン</t>
    </rPh>
    <rPh sb="1" eb="4">
      <t>コウジヒ</t>
    </rPh>
    <phoneticPr fontId="2"/>
  </si>
  <si>
    <t>材料費</t>
    <rPh sb="0" eb="2">
      <t>ザイリョウ</t>
    </rPh>
    <rPh sb="2" eb="3">
      <t>ヒ</t>
    </rPh>
    <phoneticPr fontId="2"/>
  </si>
  <si>
    <t>式</t>
    <rPh sb="0" eb="1">
      <t>シキ</t>
    </rPh>
    <phoneticPr fontId="2"/>
  </si>
  <si>
    <t>土工</t>
    <rPh sb="0" eb="1">
      <t>ド</t>
    </rPh>
    <rPh sb="1" eb="2">
      <t>コウ</t>
    </rPh>
    <phoneticPr fontId="2"/>
  </si>
  <si>
    <t>復旧工</t>
    <rPh sb="0" eb="2">
      <t>フッキュウ</t>
    </rPh>
    <rPh sb="2" eb="3">
      <t>コウ</t>
    </rPh>
    <phoneticPr fontId="2"/>
  </si>
  <si>
    <t>管布設工</t>
    <rPh sb="0" eb="1">
      <t>カン</t>
    </rPh>
    <rPh sb="1" eb="3">
      <t>フセツ</t>
    </rPh>
    <rPh sb="3" eb="4">
      <t>コウ</t>
    </rPh>
    <phoneticPr fontId="2"/>
  </si>
  <si>
    <t>付帯工</t>
    <rPh sb="0" eb="2">
      <t>フタイ</t>
    </rPh>
    <rPh sb="2" eb="3">
      <t>コウ</t>
    </rPh>
    <phoneticPr fontId="2"/>
  </si>
  <si>
    <t>仮設工</t>
    <rPh sb="0" eb="2">
      <t>カセツ</t>
    </rPh>
    <rPh sb="2" eb="3">
      <t>コウ</t>
    </rPh>
    <phoneticPr fontId="2"/>
  </si>
  <si>
    <t>試験工</t>
    <rPh sb="0" eb="2">
      <t>シケン</t>
    </rPh>
    <rPh sb="2" eb="3">
      <t>コウ</t>
    </rPh>
    <phoneticPr fontId="2"/>
  </si>
  <si>
    <t>直接工事費計　a</t>
    <phoneticPr fontId="2"/>
  </si>
  <si>
    <t>共通仮設費計　ｂ　</t>
    <phoneticPr fontId="2"/>
  </si>
  <si>
    <t>　</t>
    <phoneticPr fontId="2"/>
  </si>
  <si>
    <t>運搬費（積上げ）</t>
    <rPh sb="0" eb="2">
      <t>ウンパン</t>
    </rPh>
    <rPh sb="2" eb="3">
      <t>ヒ</t>
    </rPh>
    <phoneticPr fontId="2"/>
  </si>
  <si>
    <t>運搬費（共通）</t>
    <rPh sb="0" eb="2">
      <t>ウンパン</t>
    </rPh>
    <rPh sb="2" eb="3">
      <t>ヒ</t>
    </rPh>
    <phoneticPr fontId="2"/>
  </si>
  <si>
    <t>準備費</t>
    <rPh sb="0" eb="2">
      <t>ジュンビ</t>
    </rPh>
    <rPh sb="2" eb="3">
      <t>ヒ</t>
    </rPh>
    <phoneticPr fontId="2"/>
  </si>
  <si>
    <t>技術管理費</t>
    <rPh sb="0" eb="2">
      <t>ギジュツ</t>
    </rPh>
    <rPh sb="2" eb="5">
      <t>カンリヒ</t>
    </rPh>
    <phoneticPr fontId="2"/>
  </si>
  <si>
    <t>営繕損料</t>
    <rPh sb="0" eb="2">
      <t>エイゼン</t>
    </rPh>
    <rPh sb="2" eb="4">
      <t>ソンリョウ</t>
    </rPh>
    <phoneticPr fontId="2"/>
  </si>
  <si>
    <t>労務者輸送費</t>
    <rPh sb="0" eb="2">
      <t>ロウム</t>
    </rPh>
    <rPh sb="2" eb="3">
      <t>シャ</t>
    </rPh>
    <rPh sb="3" eb="5">
      <t>ユソウ</t>
    </rPh>
    <rPh sb="5" eb="6">
      <t>ヒ</t>
    </rPh>
    <phoneticPr fontId="2"/>
  </si>
  <si>
    <t>安全費（積上げ）</t>
    <phoneticPr fontId="2"/>
  </si>
  <si>
    <t>安全費（一般）</t>
    <rPh sb="0" eb="2">
      <t>アンゼン</t>
    </rPh>
    <rPh sb="2" eb="3">
      <t>ヒ</t>
    </rPh>
    <phoneticPr fontId="2"/>
  </si>
  <si>
    <t>純工事費　a+b 　(X)</t>
    <phoneticPr fontId="2"/>
  </si>
  <si>
    <t>現場管理費　　c</t>
    <phoneticPr fontId="2"/>
  </si>
  <si>
    <t>工事原価　(X)+c 　(Y)</t>
    <phoneticPr fontId="2"/>
  </si>
  <si>
    <t>一般管理費等   d</t>
    <phoneticPr fontId="2"/>
  </si>
  <si>
    <t>工事価格　（Y)+d</t>
    <phoneticPr fontId="2"/>
  </si>
  <si>
    <t>市道</t>
  </si>
  <si>
    <t>(金)</t>
  </si>
  <si>
    <t>(土)</t>
  </si>
  <si>
    <t>　　　　　履 行 場 所  ：　</t>
    <rPh sb="5" eb="6">
      <t>クツ</t>
    </rPh>
    <rPh sb="7" eb="8">
      <t>ギョウ</t>
    </rPh>
    <rPh sb="9" eb="10">
      <t>バ</t>
    </rPh>
    <rPh sb="11" eb="12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</si>
  <si>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</si>
  <si>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　　　　委　託　名  ：　</t>
    <rPh sb="5" eb="6">
      <t>イ</t>
    </rPh>
    <rPh sb="7" eb="8">
      <t>タク</t>
    </rPh>
    <rPh sb="9" eb="10">
      <t>メイ</t>
    </rPh>
    <phoneticPr fontId="2"/>
  </si>
  <si>
    <t>委託費</t>
    <rPh sb="0" eb="2">
      <t>イタク</t>
    </rPh>
    <rPh sb="2" eb="3">
      <t>ヒ</t>
    </rPh>
    <phoneticPr fontId="2"/>
  </si>
  <si>
    <t>式</t>
    <rPh sb="0" eb="1">
      <t>シキ</t>
    </rPh>
    <phoneticPr fontId="2"/>
  </si>
  <si>
    <t>春日部市西金野井第二土地区画整理事業地内</t>
    <rPh sb="0" eb="14">
      <t>カスカベシニシカナノイダイニトチクカク</t>
    </rPh>
    <rPh sb="14" eb="16">
      <t>セイリ</t>
    </rPh>
    <rPh sb="16" eb="18">
      <t>ジギョウ</t>
    </rPh>
    <rPh sb="18" eb="19">
      <t>チ</t>
    </rPh>
    <rPh sb="19" eb="20">
      <t>ナイ</t>
    </rPh>
    <phoneticPr fontId="2"/>
  </si>
  <si>
    <t>測量・用地測量</t>
    <rPh sb="0" eb="2">
      <t>ソクリョウ</t>
    </rPh>
    <rPh sb="3" eb="7">
      <t>ヨウチソクリョウ</t>
    </rPh>
    <phoneticPr fontId="2"/>
  </si>
  <si>
    <t>打合せ</t>
    <rPh sb="0" eb="2">
      <t>ウチアワ</t>
    </rPh>
    <phoneticPr fontId="2"/>
  </si>
  <si>
    <t>諸経費</t>
    <rPh sb="0" eb="3">
      <t>ショケイヒ</t>
    </rPh>
    <phoneticPr fontId="2"/>
  </si>
  <si>
    <t>業務価格（測量・用地測量）</t>
    <rPh sb="0" eb="2">
      <t>ギョウム</t>
    </rPh>
    <rPh sb="2" eb="4">
      <t>カカク</t>
    </rPh>
    <rPh sb="5" eb="7">
      <t>ソクリョウ</t>
    </rPh>
    <rPh sb="8" eb="12">
      <t>ヨウチソクリョウ</t>
    </rPh>
    <phoneticPr fontId="2"/>
  </si>
  <si>
    <t>式</t>
    <rPh sb="0" eb="1">
      <t>シキ</t>
    </rPh>
    <phoneticPr fontId="2"/>
  </si>
  <si>
    <t>測量業務</t>
    <rPh sb="0" eb="2">
      <t>ソクリョウ</t>
    </rPh>
    <rPh sb="2" eb="4">
      <t>ギョウム</t>
    </rPh>
    <phoneticPr fontId="2"/>
  </si>
  <si>
    <t>直接測量費（積分）</t>
    <rPh sb="0" eb="2">
      <t>チョクセツ</t>
    </rPh>
    <rPh sb="2" eb="5">
      <t>ソクリョウヒ</t>
    </rPh>
    <rPh sb="6" eb="8">
      <t>ツミブン</t>
    </rPh>
    <phoneticPr fontId="2"/>
  </si>
  <si>
    <t>基準点測量</t>
    <rPh sb="0" eb="5">
      <t>キジュンテンソクリョウ</t>
    </rPh>
    <phoneticPr fontId="2"/>
  </si>
  <si>
    <t>技術管理費</t>
    <rPh sb="0" eb="5">
      <t>ギジュツカンリヒ</t>
    </rPh>
    <phoneticPr fontId="2"/>
  </si>
  <si>
    <t>西金野井第二土地区画整理事業地内４級基準点測量業務委託　その２</t>
    <rPh sb="0" eb="1">
      <t>ニシ</t>
    </rPh>
    <rPh sb="1" eb="2">
      <t>キン</t>
    </rPh>
    <rPh sb="2" eb="3">
      <t>ノ</t>
    </rPh>
    <rPh sb="3" eb="4">
      <t>イ</t>
    </rPh>
    <rPh sb="4" eb="6">
      <t>ダイニ</t>
    </rPh>
    <rPh sb="6" eb="8">
      <t>トチ</t>
    </rPh>
    <rPh sb="8" eb="10">
      <t>クカク</t>
    </rPh>
    <rPh sb="10" eb="12">
      <t>セイリ</t>
    </rPh>
    <rPh sb="12" eb="14">
      <t>ジギョウ</t>
    </rPh>
    <rPh sb="14" eb="15">
      <t>チ</t>
    </rPh>
    <rPh sb="15" eb="16">
      <t>ナイ</t>
    </rPh>
    <rPh sb="17" eb="18">
      <t>キュウ</t>
    </rPh>
    <rPh sb="18" eb="21">
      <t>キジュンテン</t>
    </rPh>
    <rPh sb="21" eb="23">
      <t>ソクリョウ</t>
    </rPh>
    <rPh sb="23" eb="25">
      <t>ギョウム</t>
    </rPh>
    <rPh sb="25" eb="27">
      <t>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</si>
</sst>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春日部市 &quot;@\ &quot; 地内&quot;"/>
    <numFmt numFmtId="177" formatCode="@&quot;　様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16"/>
      <name val="MS UI Gothic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>
      <alignment vertical="center"/>
    </xf>
    <xf numFmtId="0" fontId="5" fillId="0" borderId="0"/>
  </cellStyleXfs>
  <cellXfs count="165">
    <xf numFmtId="0" fontId="0" fillId="0" borderId="0" xfId="0"/>
    <xf numFmtId="0" fontId="8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38" fontId="8" fillId="0" borderId="0" xfId="1" applyFont="1" applyFill="1" applyAlignment="1">
      <alignment horizontal="distributed" vertical="center"/>
    </xf>
    <xf numFmtId="0" fontId="8" fillId="0" borderId="0" xfId="3" applyFont="1" applyFill="1" applyAlignment="1">
      <alignment vertical="center"/>
    </xf>
    <xf numFmtId="177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center" shrinkToFit="1"/>
    </xf>
    <xf numFmtId="0" fontId="8" fillId="0" borderId="0" xfId="3" applyFont="1" applyBorder="1" applyAlignment="1">
      <alignment vertical="center"/>
    </xf>
    <xf numFmtId="0" fontId="8" fillId="0" borderId="0" xfId="3" applyFont="1" applyBorder="1" applyAlignment="1">
      <alignment horizontal="center" vertical="center"/>
    </xf>
    <xf numFmtId="0" fontId="8" fillId="0" borderId="4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8" fillId="0" borderId="21" xfId="3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5" xfId="3" applyFont="1" applyBorder="1" applyAlignment="1">
      <alignment vertical="center"/>
    </xf>
    <xf numFmtId="0" fontId="8" fillId="0" borderId="22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176" fontId="8" fillId="0" borderId="19" xfId="3" applyNumberFormat="1" applyFont="1" applyBorder="1" applyAlignment="1">
      <alignment vertical="center"/>
    </xf>
    <xf numFmtId="0" fontId="8" fillId="0" borderId="19" xfId="3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0" fontId="8" fillId="0" borderId="24" xfId="3" applyFont="1" applyBorder="1" applyAlignment="1">
      <alignment vertical="center"/>
    </xf>
    <xf numFmtId="0" fontId="8" fillId="0" borderId="25" xfId="3" applyFont="1" applyBorder="1" applyAlignment="1">
      <alignment vertical="center"/>
    </xf>
    <xf numFmtId="0" fontId="8" fillId="0" borderId="26" xfId="3" applyFont="1" applyBorder="1" applyAlignment="1">
      <alignment vertical="center"/>
    </xf>
    <xf numFmtId="0" fontId="8" fillId="0" borderId="0" xfId="3" applyFont="1" applyBorder="1" applyAlignment="1">
      <alignment horizontal="left" vertical="center"/>
    </xf>
    <xf numFmtId="0" fontId="8" fillId="0" borderId="16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0" fontId="8" fillId="0" borderId="28" xfId="3" applyFont="1" applyBorder="1" applyAlignment="1">
      <alignment vertical="center"/>
    </xf>
    <xf numFmtId="0" fontId="8" fillId="0" borderId="29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8" fillId="0" borderId="31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8" fillId="0" borderId="32" xfId="3" applyFont="1" applyBorder="1" applyAlignment="1">
      <alignment vertical="center"/>
    </xf>
    <xf numFmtId="0" fontId="8" fillId="0" borderId="33" xfId="3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8" fillId="0" borderId="24" xfId="3" applyFont="1" applyBorder="1" applyAlignment="1">
      <alignment vertical="center" wrapText="1"/>
    </xf>
    <xf numFmtId="0" fontId="8" fillId="0" borderId="25" xfId="3" applyFont="1" applyBorder="1" applyAlignment="1">
      <alignment vertical="center" wrapText="1"/>
    </xf>
    <xf numFmtId="0" fontId="8" fillId="0" borderId="36" xfId="3" applyFont="1" applyBorder="1" applyAlignment="1">
      <alignment vertical="center"/>
    </xf>
    <xf numFmtId="0" fontId="8" fillId="0" borderId="18" xfId="3" applyFont="1" applyBorder="1" applyAlignment="1">
      <alignment vertical="center" wrapText="1"/>
    </xf>
    <xf numFmtId="0" fontId="8" fillId="0" borderId="37" xfId="3" applyFont="1" applyBorder="1" applyAlignment="1">
      <alignment vertical="center" wrapText="1"/>
    </xf>
    <xf numFmtId="0" fontId="8" fillId="0" borderId="38" xfId="3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0" xfId="3" applyFont="1" applyBorder="1" applyAlignment="1">
      <alignment horizontal="distributed" vertical="center" justifyLastLine="1"/>
    </xf>
    <xf numFmtId="0" fontId="10" fillId="0" borderId="0" xfId="0" applyFont="1"/>
    <xf numFmtId="0" fontId="10" fillId="0" borderId="0" xfId="0" applyFont="1" applyAlignment="1">
      <alignment vertical="center"/>
    </xf>
    <xf numFmtId="56" fontId="10" fillId="0" borderId="0" xfId="0" applyNumberFormat="1" applyFont="1" applyAlignment="1">
      <alignment horizontal="center"/>
    </xf>
    <xf numFmtId="56" fontId="10" fillId="0" borderId="40" xfId="0" applyNumberFormat="1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 vertical="center" shrinkToFit="1"/>
    </xf>
    <xf numFmtId="56" fontId="10" fillId="0" borderId="0" xfId="0" applyNumberFormat="1" applyFont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43" xfId="0" applyFont="1" applyBorder="1" applyAlignment="1">
      <alignment vertical="center" shrinkToFit="1"/>
    </xf>
    <xf numFmtId="0" fontId="10" fillId="0" borderId="44" xfId="0" applyFont="1" applyBorder="1" applyAlignment="1">
      <alignment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56" fontId="10" fillId="0" borderId="47" xfId="0" applyNumberFormat="1" applyFont="1" applyBorder="1" applyAlignment="1">
      <alignment horizontal="center" shrinkToFit="1"/>
    </xf>
    <xf numFmtId="0" fontId="10" fillId="0" borderId="48" xfId="0" applyFont="1" applyBorder="1" applyAlignment="1">
      <alignment horizontal="center" vertical="center" shrinkToFit="1"/>
    </xf>
    <xf numFmtId="56" fontId="10" fillId="0" borderId="48" xfId="0" applyNumberFormat="1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shrinkToFit="1"/>
    </xf>
    <xf numFmtId="0" fontId="10" fillId="0" borderId="55" xfId="0" applyFont="1" applyBorder="1" applyAlignment="1">
      <alignment horizontal="center" vertical="center" shrinkToFit="1"/>
    </xf>
    <xf numFmtId="56" fontId="10" fillId="0" borderId="55" xfId="0" applyNumberFormat="1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56" fontId="10" fillId="0" borderId="63" xfId="0" applyNumberFormat="1" applyFont="1" applyBorder="1" applyAlignment="1">
      <alignment horizont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56" fontId="10" fillId="0" borderId="66" xfId="0" applyNumberFormat="1" applyFont="1" applyBorder="1" applyAlignment="1">
      <alignment horizontal="center" shrinkToFit="1"/>
    </xf>
    <xf numFmtId="56" fontId="10" fillId="0" borderId="67" xfId="0" applyNumberFormat="1" applyFont="1" applyBorder="1" applyAlignment="1">
      <alignment horizont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0" fillId="0" borderId="0" xfId="2" applyFont="1">
      <alignment vertical="center"/>
    </xf>
    <xf numFmtId="0" fontId="15" fillId="0" borderId="0" xfId="2" applyFont="1" applyAlignment="1">
      <alignment vertical="center"/>
    </xf>
    <xf numFmtId="0" fontId="15" fillId="0" borderId="58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" fillId="0" borderId="23" xfId="2" applyFont="1" applyBorder="1">
      <alignment vertical="center"/>
    </xf>
    <xf numFmtId="0" fontId="1" fillId="0" borderId="19" xfId="2" applyFont="1" applyBorder="1">
      <alignment vertical="center"/>
    </xf>
    <xf numFmtId="0" fontId="1" fillId="0" borderId="22" xfId="2" applyFont="1" applyBorder="1">
      <alignment vertical="center"/>
    </xf>
    <xf numFmtId="0" fontId="0" fillId="0" borderId="58" xfId="2" applyFont="1" applyBorder="1" applyAlignment="1">
      <alignment horizontal="center" vertical="center"/>
    </xf>
    <xf numFmtId="0" fontId="0" fillId="0" borderId="58" xfId="2" applyFont="1" applyBorder="1">
      <alignment vertical="center"/>
    </xf>
    <xf numFmtId="3" fontId="0" fillId="0" borderId="58" xfId="2" applyNumberFormat="1" applyFont="1" applyBorder="1">
      <alignment vertical="center"/>
    </xf>
    <xf numFmtId="0" fontId="0" fillId="0" borderId="19" xfId="2" applyFont="1" applyBorder="1">
      <alignment vertical="center"/>
    </xf>
    <xf numFmtId="0" fontId="1" fillId="0" borderId="23" xfId="2" applyFont="1" applyBorder="1" applyAlignment="1">
      <alignment vertical="center" shrinkToFit="1"/>
    </xf>
    <xf numFmtId="0" fontId="1" fillId="0" borderId="22" xfId="2" applyFont="1" applyBorder="1" applyAlignment="1">
      <alignment vertical="center" shrinkToFit="1"/>
    </xf>
    <xf numFmtId="0" fontId="1" fillId="0" borderId="23" xfId="2" applyFont="1" applyBorder="1" applyAlignment="1">
      <alignment horizontal="left" vertical="center"/>
    </xf>
    <xf numFmtId="0" fontId="1" fillId="0" borderId="19" xfId="2" applyFont="1" applyBorder="1" applyAlignment="1">
      <alignment vertical="center" shrinkToFit="1"/>
    </xf>
    <xf numFmtId="0" fontId="1" fillId="0" borderId="19" xfId="2" applyFont="1" applyBorder="1" applyAlignment="1">
      <alignment horizontal="left" vertical="center"/>
    </xf>
    <xf numFmtId="0" fontId="1" fillId="0" borderId="22" xfId="2" applyFont="1" applyFill="1" applyBorder="1" applyAlignment="1">
      <alignment vertical="center" shrinkToFit="1"/>
    </xf>
    <xf numFmtId="0" fontId="1" fillId="0" borderId="0" xfId="5">
      <alignment vertical="center"/>
    </xf>
    <xf numFmtId="0" fontId="15" fillId="0" borderId="0" xfId="5" applyFont="1" applyAlignment="1">
      <alignment vertical="center"/>
    </xf>
    <xf numFmtId="0" fontId="15" fillId="0" borderId="58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" fillId="0" borderId="23" xfId="5" applyFont="1" applyBorder="1">
      <alignment vertical="center"/>
    </xf>
    <xf numFmtId="0" fontId="1" fillId="0" borderId="19" xfId="5" applyFont="1" applyBorder="1">
      <alignment vertical="center"/>
    </xf>
    <xf numFmtId="0" fontId="1" fillId="0" borderId="22" xfId="5" applyFont="1" applyBorder="1">
      <alignment vertical="center"/>
    </xf>
    <xf numFmtId="0" fontId="1" fillId="0" borderId="58" xfId="5" applyBorder="1" applyAlignment="1">
      <alignment horizontal="center" vertical="center"/>
    </xf>
    <xf numFmtId="0" fontId="1" fillId="0" borderId="58" xfId="5" applyBorder="1">
      <alignment vertical="center"/>
    </xf>
    <xf numFmtId="3" fontId="1" fillId="0" borderId="58" xfId="5" applyNumberFormat="1" applyBorder="1">
      <alignment vertical="center"/>
    </xf>
    <xf numFmtId="0" fontId="0" fillId="0" borderId="19" xfId="5" applyFont="1" applyBorder="1">
      <alignment vertical="center"/>
    </xf>
    <xf numFmtId="0" fontId="0" fillId="0" borderId="23" xfId="5" applyFont="1" applyBorder="1">
      <alignment vertical="center"/>
    </xf>
    <xf numFmtId="0" fontId="0" fillId="0" borderId="22" xfId="5" applyFont="1" applyBorder="1">
      <alignment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1" fontId="1" fillId="0" borderId="58" xfId="5" applyNumberFormat="1" applyBorder="1" applyAlignment="1">
      <alignment horizontal="center" vertical="center"/>
    </xf>
    <xf numFmtId="0" fontId="0" fillId="0" borderId="58" xfId="5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 shrinkToFit="1"/>
    </xf>
    <xf numFmtId="0" fontId="0" fillId="0" borderId="19" xfId="5" applyFont="1" applyBorder="1" applyAlignment="1">
      <alignment horizontal="left" vertical="center"/>
    </xf>
    <xf numFmtId="0" fontId="0" fillId="0" borderId="22" xfId="5" applyFont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5" fillId="0" borderId="19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5" fillId="0" borderId="0" xfId="5" applyFont="1" applyAlignment="1">
      <alignment horizontal="right" vertical="center"/>
    </xf>
    <xf numFmtId="56" fontId="11" fillId="0" borderId="71" xfId="0" applyNumberFormat="1" applyFont="1" applyBorder="1" applyAlignment="1">
      <alignment horizontal="center" shrinkToFit="1"/>
    </xf>
    <xf numFmtId="56" fontId="11" fillId="0" borderId="70" xfId="0" applyNumberFormat="1" applyFont="1" applyBorder="1" applyAlignment="1">
      <alignment horizontal="center" shrinkToFit="1"/>
    </xf>
    <xf numFmtId="56" fontId="11" fillId="0" borderId="20" xfId="0" applyNumberFormat="1" applyFont="1" applyBorder="1" applyAlignment="1">
      <alignment horizontal="center" shrinkToFit="1"/>
    </xf>
    <xf numFmtId="56" fontId="11" fillId="0" borderId="9" xfId="0" applyNumberFormat="1" applyFont="1" applyBorder="1" applyAlignment="1">
      <alignment horizontal="center" shrinkToFit="1"/>
    </xf>
    <xf numFmtId="0" fontId="8" fillId="0" borderId="0" xfId="3" applyFont="1" applyBorder="1" applyAlignment="1">
      <alignment horizontal="center" vertical="center"/>
    </xf>
    <xf numFmtId="0" fontId="8" fillId="0" borderId="1" xfId="3" applyFont="1" applyBorder="1" applyAlignment="1">
      <alignment horizontal="distributed" vertical="center"/>
    </xf>
    <xf numFmtId="0" fontId="8" fillId="0" borderId="28" xfId="3" applyFont="1" applyBorder="1" applyAlignment="1">
      <alignment horizontal="distributed" vertical="center"/>
    </xf>
    <xf numFmtId="0" fontId="8" fillId="2" borderId="0" xfId="3" applyNumberFormat="1" applyFont="1" applyFill="1" applyAlignment="1">
      <alignment horizontal="center" vertical="center"/>
    </xf>
    <xf numFmtId="0" fontId="9" fillId="2" borderId="0" xfId="4" applyNumberFormat="1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70" xfId="3" applyFont="1" applyBorder="1" applyAlignment="1">
      <alignment horizontal="distributed" vertical="center"/>
    </xf>
    <xf numFmtId="0" fontId="8" fillId="0" borderId="19" xfId="3" applyFont="1" applyBorder="1" applyAlignment="1">
      <alignment horizontal="distributed" vertical="center"/>
    </xf>
    <xf numFmtId="0" fontId="8" fillId="0" borderId="1" xfId="3" applyFont="1" applyBorder="1" applyAlignment="1">
      <alignment horizontal="distributed" vertical="center" wrapText="1"/>
    </xf>
    <xf numFmtId="0" fontId="8" fillId="0" borderId="12" xfId="3" applyFont="1" applyBorder="1" applyAlignment="1">
      <alignment horizontal="distributed" vertical="center" wrapText="1"/>
    </xf>
    <xf numFmtId="0" fontId="8" fillId="0" borderId="2" xfId="3" applyFont="1" applyBorder="1" applyAlignment="1">
      <alignment horizontal="distributed" vertical="center"/>
    </xf>
    <xf numFmtId="0" fontId="8" fillId="0" borderId="1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0" fontId="8" fillId="0" borderId="0" xfId="3" applyFont="1" applyBorder="1" applyAlignment="1">
      <alignment horizontal="distributed" vertical="center"/>
    </xf>
  </cellXfs>
  <cellStyles count="7">
    <cellStyle name="桁区切り" xfId="1" builtinId="6"/>
    <cellStyle name="標準" xfId="0" builtinId="0"/>
    <cellStyle name="標準 2" xfId="2" xr:uid="{00000000-0005-0000-0000-000002000000}"/>
    <cellStyle name="標準_各種通知 Version2002.7" xfId="3" xr:uid="{00000000-0005-0000-0000-000003000000}"/>
    <cellStyle name="標準_工事通知_1222" xfId="4" xr:uid="{00000000-0005-0000-0000-000004000000}"/>
    <cellStyle name="標準_入札金額見積内訳書（配管用）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14</xdr:row>
      <xdr:rowOff>0</xdr:rowOff>
    </xdr:from>
    <xdr:to>
      <xdr:col>10</xdr:col>
      <xdr:colOff>161925</xdr:colOff>
      <xdr:row>15</xdr:row>
      <xdr:rowOff>0</xdr:rowOff>
    </xdr:to>
    <xdr:sp macro="" textlink="">
      <xdr:nvSpPr>
        <xdr:cNvPr id="133424" name="Oval 1">
          <a:extLst>
            <a:ext uri="{FF2B5EF4-FFF2-40B4-BE49-F238E27FC236}">
              <a16:creationId xmlns:a16="http://schemas.microsoft.com/office/drawing/2014/main" id="{6C1F4035-4721-4FD2-9C2F-76B6AC75728D}"/>
            </a:ext>
          </a:extLst>
        </xdr:cNvPr>
        <xdr:cNvSpPr>
          <a:spLocks noChangeArrowheads="1"/>
        </xdr:cNvSpPr>
      </xdr:nvSpPr>
      <xdr:spPr bwMode="auto">
        <a:xfrm>
          <a:off x="1562100" y="3867150"/>
          <a:ext cx="504825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28575</xdr:colOff>
      <xdr:row>34</xdr:row>
      <xdr:rowOff>133350</xdr:rowOff>
    </xdr:from>
    <xdr:to>
      <xdr:col>9</xdr:col>
      <xdr:colOff>161925</xdr:colOff>
      <xdr:row>35</xdr:row>
      <xdr:rowOff>142875</xdr:rowOff>
    </xdr:to>
    <xdr:sp macro="" textlink="">
      <xdr:nvSpPr>
        <xdr:cNvPr id="133425" name="Oval 2">
          <a:extLst>
            <a:ext uri="{FF2B5EF4-FFF2-40B4-BE49-F238E27FC236}">
              <a16:creationId xmlns:a16="http://schemas.microsoft.com/office/drawing/2014/main" id="{92AC9ECB-74FB-43D4-8FFC-7ED75BC5882B}"/>
            </a:ext>
          </a:extLst>
        </xdr:cNvPr>
        <xdr:cNvSpPr>
          <a:spLocks noChangeArrowheads="1"/>
        </xdr:cNvSpPr>
      </xdr:nvSpPr>
      <xdr:spPr bwMode="auto">
        <a:xfrm>
          <a:off x="1362075" y="9525000"/>
          <a:ext cx="51435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27810;&#20809;&#21496;/&#27700;&#36947;/&#24037;&#20107;&#38306;&#20418;%20%20%20%20%20%20&#25552;&#20986;&#26360;&#39006;/&#24179;&#25104;&#65297;&#65301;&#24180;&#24230;/&#24179;&#25104;&#65297;&#65300;&#24180;&#24230;/&#24037;&#20107;&#36890;&#30693;_12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4179;&#27810;&#20809;&#21496;/&#27700;&#36947;/&#31309;&#31639;&#20837;&#26367;&#12360;&#26041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流れ"/>
      <sheetName val="データ入力"/>
      <sheetName val="印刷指定"/>
      <sheetName val="起案（起工）"/>
      <sheetName val="監督員"/>
      <sheetName val="地区長(1人)"/>
      <sheetName val="地区内関係者各位"/>
      <sheetName val="地区長(2人)"/>
      <sheetName val="地区内関係者各位 (2)"/>
      <sheetName val="その他関係者"/>
      <sheetName val="小学校長"/>
      <sheetName val="中学校長"/>
      <sheetName val="学務課長"/>
      <sheetName val="学務課長 (2)"/>
      <sheetName val="消防長宛"/>
      <sheetName val="概要書（検）"/>
      <sheetName val="工事通知書"/>
      <sheetName val="起案（検査）"/>
      <sheetName val="検査依頼(検)"/>
      <sheetName val="起案（竣功）"/>
      <sheetName val="断水のお知らせ"/>
      <sheetName val="Sheet1"/>
      <sheetName val="借用願い"/>
      <sheetName val="工事完成検査結果"/>
      <sheetName val="Sheet2"/>
      <sheetName val="Sheet3"/>
    </sheetNames>
    <sheetDataSet>
      <sheetData sheetId="0"/>
      <sheetData sheetId="1">
        <row r="19">
          <cell r="C19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33"/>
  <sheetViews>
    <sheetView showZeros="0" view="pageBreakPreview" topLeftCell="A16" zoomScaleNormal="100" zoomScaleSheetLayoutView="100" workbookViewId="0">
      <selection sqref="A1:I1"/>
    </sheetView>
  </sheetViews>
  <sheetFormatPr defaultRowHeight="13.5" x14ac:dyDescent="0.15"/>
  <cols>
    <col min="1" max="3" width="3" style="96" customWidth="1"/>
    <col min="4" max="4" width="18.75" style="96" customWidth="1"/>
    <col min="5" max="6" width="9" style="96"/>
    <col min="7" max="7" width="15.625" style="96" customWidth="1"/>
    <col min="8" max="8" width="18.625" style="96" customWidth="1"/>
    <col min="9" max="9" width="11.875" style="96" customWidth="1"/>
    <col min="10" max="16384" width="9" style="96"/>
  </cols>
  <sheetData>
    <row r="1" spans="1:9" ht="24.95" customHeight="1" x14ac:dyDescent="0.15">
      <c r="A1" s="134" t="s">
        <v>63</v>
      </c>
      <c r="B1" s="134"/>
      <c r="C1" s="134"/>
      <c r="D1" s="134"/>
      <c r="E1" s="134"/>
      <c r="F1" s="134"/>
      <c r="G1" s="134"/>
      <c r="H1" s="134"/>
      <c r="I1" s="134"/>
    </row>
    <row r="2" spans="1:9" ht="24.95" customHeight="1" x14ac:dyDescent="0.15">
      <c r="A2" s="135" t="s">
        <v>64</v>
      </c>
      <c r="B2" s="135"/>
      <c r="C2" s="135"/>
      <c r="D2" s="135"/>
      <c r="E2" s="135"/>
      <c r="F2" s="135"/>
      <c r="G2" s="135"/>
      <c r="H2" s="135"/>
      <c r="I2" s="135"/>
    </row>
    <row r="3" spans="1:9" ht="24.95" customHeight="1" x14ac:dyDescent="0.15">
      <c r="A3" s="136" t="s">
        <v>65</v>
      </c>
      <c r="B3" s="136"/>
      <c r="C3" s="136"/>
      <c r="D3" s="136"/>
      <c r="E3" s="137" t="e">
        <f>#REF!</f>
        <v>#REF!</v>
      </c>
      <c r="F3" s="137"/>
      <c r="G3" s="137"/>
      <c r="H3" s="137"/>
      <c r="I3" s="137"/>
    </row>
    <row r="4" spans="1:9" ht="24.95" customHeight="1" x14ac:dyDescent="0.15">
      <c r="A4" s="136" t="s">
        <v>66</v>
      </c>
      <c r="B4" s="136"/>
      <c r="C4" s="136"/>
      <c r="D4" s="136"/>
      <c r="E4" s="137" t="e">
        <f>#REF!</f>
        <v>#REF!</v>
      </c>
      <c r="F4" s="137"/>
      <c r="G4" s="137"/>
      <c r="H4" s="137"/>
      <c r="I4" s="137"/>
    </row>
    <row r="5" spans="1:9" ht="24.95" customHeight="1" x14ac:dyDescent="0.15">
      <c r="A5" s="97"/>
      <c r="B5" s="97"/>
      <c r="C5" s="97"/>
      <c r="D5" s="97"/>
      <c r="E5" s="130" t="s">
        <v>67</v>
      </c>
      <c r="F5" s="130"/>
      <c r="G5" s="97"/>
      <c r="H5" s="97"/>
      <c r="I5" s="97"/>
    </row>
    <row r="6" spans="1:9" ht="24.95" customHeight="1" x14ac:dyDescent="0.15">
      <c r="A6" s="97"/>
      <c r="B6" s="97"/>
      <c r="C6" s="97"/>
      <c r="D6" s="97"/>
      <c r="E6" s="130" t="s">
        <v>68</v>
      </c>
      <c r="F6" s="130"/>
      <c r="G6" s="97"/>
      <c r="H6" s="97"/>
      <c r="I6" s="97"/>
    </row>
    <row r="7" spans="1:9" ht="24.95" customHeight="1" x14ac:dyDescent="0.15"/>
    <row r="8" spans="1:9" s="99" customFormat="1" ht="24" customHeight="1" x14ac:dyDescent="0.15">
      <c r="A8" s="131" t="s">
        <v>69</v>
      </c>
      <c r="B8" s="132"/>
      <c r="C8" s="132"/>
      <c r="D8" s="133"/>
      <c r="E8" s="98" t="s">
        <v>70</v>
      </c>
      <c r="F8" s="98" t="s">
        <v>71</v>
      </c>
      <c r="G8" s="98" t="s">
        <v>72</v>
      </c>
      <c r="H8" s="98" t="s">
        <v>73</v>
      </c>
      <c r="I8" s="98" t="s">
        <v>74</v>
      </c>
    </row>
    <row r="9" spans="1:9" ht="24" customHeight="1" x14ac:dyDescent="0.15">
      <c r="A9" s="100" t="s">
        <v>75</v>
      </c>
      <c r="B9" s="101"/>
      <c r="C9" s="101"/>
      <c r="D9" s="102"/>
      <c r="E9" s="103"/>
      <c r="F9" s="103"/>
      <c r="G9" s="104"/>
      <c r="H9" s="105"/>
      <c r="I9" s="104"/>
    </row>
    <row r="10" spans="1:9" ht="24" customHeight="1" x14ac:dyDescent="0.15">
      <c r="A10" s="100"/>
      <c r="B10" s="101"/>
      <c r="C10" s="101" t="s">
        <v>76</v>
      </c>
      <c r="D10" s="101"/>
      <c r="E10" s="103">
        <v>1</v>
      </c>
      <c r="F10" s="103" t="s">
        <v>77</v>
      </c>
      <c r="G10" s="104"/>
      <c r="H10" s="104"/>
      <c r="I10" s="104"/>
    </row>
    <row r="11" spans="1:9" ht="24" customHeight="1" x14ac:dyDescent="0.15">
      <c r="A11" s="100"/>
      <c r="B11" s="101"/>
      <c r="C11" s="106" t="s">
        <v>78</v>
      </c>
      <c r="D11" s="101"/>
      <c r="E11" s="103">
        <v>1</v>
      </c>
      <c r="F11" s="103" t="s">
        <v>77</v>
      </c>
      <c r="G11" s="104"/>
      <c r="H11" s="104"/>
      <c r="I11" s="104"/>
    </row>
    <row r="12" spans="1:9" ht="24" customHeight="1" x14ac:dyDescent="0.15">
      <c r="A12" s="100"/>
      <c r="B12" s="101"/>
      <c r="C12" s="106" t="s">
        <v>79</v>
      </c>
      <c r="D12" s="101"/>
      <c r="E12" s="103">
        <v>1</v>
      </c>
      <c r="F12" s="103" t="s">
        <v>77</v>
      </c>
      <c r="G12" s="104"/>
      <c r="H12" s="104"/>
      <c r="I12" s="104"/>
    </row>
    <row r="13" spans="1:9" ht="24" customHeight="1" x14ac:dyDescent="0.15">
      <c r="A13" s="100"/>
      <c r="B13" s="101"/>
      <c r="C13" s="106" t="s">
        <v>80</v>
      </c>
      <c r="D13" s="101"/>
      <c r="E13" s="103">
        <v>1</v>
      </c>
      <c r="F13" s="103" t="s">
        <v>77</v>
      </c>
      <c r="G13" s="104"/>
      <c r="H13" s="104"/>
      <c r="I13" s="104"/>
    </row>
    <row r="14" spans="1:9" ht="24" customHeight="1" x14ac:dyDescent="0.15">
      <c r="A14" s="100"/>
      <c r="B14" s="101"/>
      <c r="C14" s="106" t="s">
        <v>81</v>
      </c>
      <c r="D14" s="101"/>
      <c r="E14" s="103">
        <v>1</v>
      </c>
      <c r="F14" s="103" t="s">
        <v>77</v>
      </c>
      <c r="G14" s="104"/>
      <c r="H14" s="104"/>
      <c r="I14" s="104"/>
    </row>
    <row r="15" spans="1:9" ht="24" customHeight="1" x14ac:dyDescent="0.15">
      <c r="A15" s="100"/>
      <c r="B15" s="101"/>
      <c r="C15" s="106" t="s">
        <v>82</v>
      </c>
      <c r="D15" s="102"/>
      <c r="E15" s="103">
        <v>1</v>
      </c>
      <c r="F15" s="103" t="s">
        <v>77</v>
      </c>
      <c r="G15" s="104"/>
      <c r="H15" s="104"/>
      <c r="I15" s="104"/>
    </row>
    <row r="16" spans="1:9" ht="24" customHeight="1" x14ac:dyDescent="0.15">
      <c r="A16" s="100"/>
      <c r="B16" s="101"/>
      <c r="C16" s="106" t="s">
        <v>83</v>
      </c>
      <c r="D16" s="102"/>
      <c r="E16" s="103">
        <v>1</v>
      </c>
      <c r="F16" s="103" t="s">
        <v>77</v>
      </c>
      <c r="G16" s="104"/>
      <c r="H16" s="104"/>
      <c r="I16" s="104"/>
    </row>
    <row r="17" spans="1:9" ht="24" customHeight="1" x14ac:dyDescent="0.15">
      <c r="A17" s="100"/>
      <c r="B17" s="101"/>
      <c r="C17" s="106"/>
      <c r="D17" s="102"/>
      <c r="E17" s="103"/>
      <c r="F17" s="103"/>
      <c r="G17" s="104"/>
      <c r="H17" s="104"/>
      <c r="I17" s="104"/>
    </row>
    <row r="18" spans="1:9" ht="24" customHeight="1" x14ac:dyDescent="0.15">
      <c r="A18" s="100"/>
      <c r="B18" s="101"/>
      <c r="C18" s="101"/>
      <c r="D18" s="102"/>
      <c r="E18" s="103"/>
      <c r="F18" s="103"/>
      <c r="G18" s="104"/>
      <c r="H18" s="104"/>
      <c r="I18" s="104"/>
    </row>
    <row r="19" spans="1:9" ht="24" customHeight="1" x14ac:dyDescent="0.15">
      <c r="A19" s="100"/>
      <c r="B19" s="101" t="s">
        <v>84</v>
      </c>
      <c r="C19" s="101"/>
      <c r="D19" s="102"/>
      <c r="E19" s="103">
        <v>1</v>
      </c>
      <c r="F19" s="103" t="s">
        <v>77</v>
      </c>
      <c r="G19" s="104"/>
      <c r="H19" s="104"/>
      <c r="I19" s="104"/>
    </row>
    <row r="20" spans="1:9" ht="24" customHeight="1" x14ac:dyDescent="0.15">
      <c r="A20" s="107"/>
      <c r="B20" s="101"/>
      <c r="C20" s="101" t="s">
        <v>85</v>
      </c>
      <c r="D20" s="102"/>
      <c r="E20" s="103">
        <v>1</v>
      </c>
      <c r="F20" s="103" t="s">
        <v>77</v>
      </c>
      <c r="G20" s="104"/>
      <c r="H20" s="104"/>
      <c r="I20" s="104"/>
    </row>
    <row r="21" spans="1:9" ht="24" customHeight="1" x14ac:dyDescent="0.15">
      <c r="A21" s="100" t="s">
        <v>86</v>
      </c>
      <c r="B21" s="101"/>
      <c r="C21" s="101"/>
      <c r="D21" s="108" t="s">
        <v>87</v>
      </c>
      <c r="E21" s="103">
        <v>1</v>
      </c>
      <c r="F21" s="103" t="s">
        <v>77</v>
      </c>
      <c r="G21" s="104"/>
      <c r="H21" s="104"/>
      <c r="I21" s="104"/>
    </row>
    <row r="22" spans="1:9" ht="24" customHeight="1" x14ac:dyDescent="0.15">
      <c r="A22" s="109"/>
      <c r="B22" s="110"/>
      <c r="C22" s="110"/>
      <c r="D22" s="108" t="s">
        <v>88</v>
      </c>
      <c r="E22" s="103">
        <v>1</v>
      </c>
      <c r="F22" s="103" t="s">
        <v>77</v>
      </c>
      <c r="G22" s="104"/>
      <c r="H22" s="104"/>
      <c r="I22" s="104"/>
    </row>
    <row r="23" spans="1:9" ht="24" customHeight="1" x14ac:dyDescent="0.15">
      <c r="A23" s="100" t="s">
        <v>86</v>
      </c>
      <c r="B23" s="101"/>
      <c r="C23" s="101"/>
      <c r="D23" s="108" t="s">
        <v>89</v>
      </c>
      <c r="E23" s="103">
        <v>1</v>
      </c>
      <c r="F23" s="103" t="s">
        <v>77</v>
      </c>
      <c r="G23" s="104"/>
      <c r="H23" s="104"/>
      <c r="I23" s="104"/>
    </row>
    <row r="24" spans="1:9" ht="24" customHeight="1" x14ac:dyDescent="0.15">
      <c r="A24" s="100"/>
      <c r="B24" s="111"/>
      <c r="C24" s="111"/>
      <c r="D24" s="108" t="s">
        <v>90</v>
      </c>
      <c r="E24" s="103">
        <v>1</v>
      </c>
      <c r="F24" s="103" t="s">
        <v>77</v>
      </c>
      <c r="G24" s="104"/>
      <c r="H24" s="104"/>
      <c r="I24" s="104"/>
    </row>
    <row r="25" spans="1:9" ht="24" customHeight="1" x14ac:dyDescent="0.15">
      <c r="A25" s="100"/>
      <c r="B25" s="101"/>
      <c r="C25" s="101"/>
      <c r="D25" s="108" t="s">
        <v>91</v>
      </c>
      <c r="E25" s="103">
        <v>1</v>
      </c>
      <c r="F25" s="103" t="s">
        <v>77</v>
      </c>
      <c r="G25" s="104"/>
      <c r="H25" s="104"/>
      <c r="I25" s="104"/>
    </row>
    <row r="26" spans="1:9" ht="24" customHeight="1" x14ac:dyDescent="0.15">
      <c r="A26" s="100"/>
      <c r="B26" s="101"/>
      <c r="C26" s="101"/>
      <c r="D26" s="112" t="s">
        <v>92</v>
      </c>
      <c r="E26" s="103">
        <v>1</v>
      </c>
      <c r="F26" s="103" t="s">
        <v>77</v>
      </c>
      <c r="G26" s="104"/>
      <c r="H26" s="104"/>
      <c r="I26" s="104"/>
    </row>
    <row r="27" spans="1:9" ht="24" customHeight="1" x14ac:dyDescent="0.15">
      <c r="A27" s="100"/>
      <c r="B27" s="101"/>
      <c r="C27" s="101"/>
      <c r="D27" s="112" t="s">
        <v>93</v>
      </c>
      <c r="E27" s="103">
        <v>1</v>
      </c>
      <c r="F27" s="103" t="s">
        <v>77</v>
      </c>
      <c r="G27" s="104"/>
      <c r="H27" s="104"/>
      <c r="I27" s="104"/>
    </row>
    <row r="28" spans="1:9" ht="24" customHeight="1" x14ac:dyDescent="0.15">
      <c r="A28" s="100"/>
      <c r="B28" s="101"/>
      <c r="C28" s="101"/>
      <c r="D28" s="108" t="s">
        <v>94</v>
      </c>
      <c r="E28" s="103">
        <v>1</v>
      </c>
      <c r="F28" s="103" t="s">
        <v>77</v>
      </c>
      <c r="G28" s="104"/>
      <c r="H28" s="104"/>
      <c r="I28" s="104"/>
    </row>
    <row r="29" spans="1:9" ht="24" customHeight="1" x14ac:dyDescent="0.15">
      <c r="A29" s="109"/>
      <c r="B29" s="111" t="s">
        <v>95</v>
      </c>
      <c r="C29" s="111"/>
      <c r="D29" s="111"/>
      <c r="E29" s="103">
        <v>1</v>
      </c>
      <c r="F29" s="103" t="s">
        <v>77</v>
      </c>
      <c r="G29" s="104"/>
      <c r="H29" s="104"/>
      <c r="I29" s="104"/>
    </row>
    <row r="30" spans="1:9" ht="24" customHeight="1" x14ac:dyDescent="0.15">
      <c r="A30" s="100"/>
      <c r="B30" s="101"/>
      <c r="C30" s="101" t="s">
        <v>96</v>
      </c>
      <c r="D30" s="101"/>
      <c r="E30" s="103">
        <v>1</v>
      </c>
      <c r="F30" s="103" t="s">
        <v>77</v>
      </c>
      <c r="G30" s="104"/>
      <c r="H30" s="104"/>
      <c r="I30" s="104"/>
    </row>
    <row r="31" spans="1:9" ht="24" customHeight="1" x14ac:dyDescent="0.15">
      <c r="A31" s="100"/>
      <c r="B31" s="101" t="s">
        <v>97</v>
      </c>
      <c r="C31" s="101"/>
      <c r="D31" s="101"/>
      <c r="E31" s="103">
        <v>1</v>
      </c>
      <c r="F31" s="103" t="s">
        <v>77</v>
      </c>
      <c r="G31" s="104"/>
      <c r="H31" s="104"/>
      <c r="I31" s="104"/>
    </row>
    <row r="32" spans="1:9" ht="24" customHeight="1" x14ac:dyDescent="0.15">
      <c r="A32" s="100"/>
      <c r="B32" s="101"/>
      <c r="C32" s="101" t="s">
        <v>98</v>
      </c>
      <c r="D32" s="101"/>
      <c r="E32" s="103">
        <v>1</v>
      </c>
      <c r="F32" s="103" t="s">
        <v>77</v>
      </c>
      <c r="G32" s="104"/>
      <c r="H32" s="104"/>
      <c r="I32" s="104"/>
    </row>
    <row r="33" spans="1:9" ht="24" customHeight="1" x14ac:dyDescent="0.15">
      <c r="A33" s="100" t="s">
        <v>99</v>
      </c>
      <c r="B33" s="101"/>
      <c r="C33" s="101"/>
      <c r="D33" s="102"/>
      <c r="E33" s="103">
        <v>1</v>
      </c>
      <c r="F33" s="103" t="s">
        <v>77</v>
      </c>
      <c r="G33" s="104"/>
      <c r="H33" s="104"/>
      <c r="I33" s="104"/>
    </row>
  </sheetData>
  <mergeCells count="9"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9"/>
  <dimension ref="A1:I17"/>
  <sheetViews>
    <sheetView tabSelected="1" zoomScaleNormal="100" workbookViewId="0">
      <selection activeCell="E4" sqref="E4:I4"/>
    </sheetView>
  </sheetViews>
  <sheetFormatPr defaultRowHeight="13.5" x14ac:dyDescent="0.15"/>
  <cols>
    <col min="1" max="2" width="3" style="113" customWidth="1"/>
    <col min="3" max="3" width="1.625" style="113" customWidth="1"/>
    <col min="4" max="4" width="19.625" style="113" customWidth="1"/>
    <col min="5" max="6" width="9" style="113"/>
    <col min="7" max="7" width="15.625" style="113" customWidth="1"/>
    <col min="8" max="8" width="18.625" style="113" customWidth="1"/>
    <col min="9" max="9" width="11.875" style="113" customWidth="1"/>
    <col min="10" max="16384" width="9" style="113"/>
  </cols>
  <sheetData>
    <row r="1" spans="1:9" ht="24.95" customHeight="1" x14ac:dyDescent="0.15">
      <c r="A1" s="144" t="s">
        <v>63</v>
      </c>
      <c r="B1" s="144"/>
      <c r="C1" s="144"/>
      <c r="D1" s="144"/>
      <c r="E1" s="144"/>
      <c r="F1" s="144"/>
      <c r="G1" s="144"/>
      <c r="H1" s="144"/>
      <c r="I1" s="144"/>
    </row>
    <row r="2" spans="1:9" ht="24.95" customHeight="1" x14ac:dyDescent="0.15">
      <c r="A2" s="135" t="s">
        <v>104</v>
      </c>
      <c r="B2" s="135"/>
      <c r="C2" s="135"/>
      <c r="D2" s="135"/>
      <c r="E2" s="135"/>
      <c r="F2" s="135"/>
      <c r="G2" s="135"/>
      <c r="H2" s="135"/>
      <c r="I2" s="135"/>
    </row>
    <row r="3" spans="1:9" ht="24.95" customHeight="1" x14ac:dyDescent="0.15">
      <c r="A3" s="145" t="s">
        <v>105</v>
      </c>
      <c r="B3" s="145"/>
      <c r="C3" s="145"/>
      <c r="D3" s="145"/>
      <c r="E3" s="137" t="s">
        <v>118</v>
      </c>
      <c r="F3" s="137"/>
      <c r="G3" s="137"/>
      <c r="H3" s="137"/>
      <c r="I3" s="137"/>
    </row>
    <row r="4" spans="1:9" ht="24.95" customHeight="1" x14ac:dyDescent="0.15">
      <c r="A4" s="145" t="s">
        <v>103</v>
      </c>
      <c r="B4" s="145"/>
      <c r="C4" s="145"/>
      <c r="D4" s="145"/>
      <c r="E4" s="137" t="s">
        <v>108</v>
      </c>
      <c r="F4" s="137"/>
      <c r="G4" s="137"/>
      <c r="H4" s="137"/>
      <c r="I4" s="137"/>
    </row>
    <row r="5" spans="1:9" ht="24.95" customHeight="1" x14ac:dyDescent="0.15">
      <c r="A5" s="114"/>
      <c r="B5" s="114"/>
      <c r="C5" s="114"/>
      <c r="D5" s="114"/>
      <c r="E5" s="140" t="s">
        <v>67</v>
      </c>
      <c r="F5" s="140"/>
      <c r="G5" s="114"/>
      <c r="H5" s="114"/>
      <c r="I5" s="114"/>
    </row>
    <row r="6" spans="1:9" ht="24.95" customHeight="1" x14ac:dyDescent="0.15">
      <c r="A6" s="114"/>
      <c r="B6" s="114"/>
      <c r="C6" s="114"/>
      <c r="D6" s="114"/>
      <c r="E6" s="140" t="s">
        <v>68</v>
      </c>
      <c r="F6" s="140"/>
      <c r="G6" s="114"/>
      <c r="H6" s="114"/>
      <c r="I6" s="114"/>
    </row>
    <row r="7" spans="1:9" ht="24.95" customHeight="1" x14ac:dyDescent="0.15"/>
    <row r="8" spans="1:9" s="116" customFormat="1" ht="24" customHeight="1" x14ac:dyDescent="0.15">
      <c r="A8" s="141" t="s">
        <v>69</v>
      </c>
      <c r="B8" s="142"/>
      <c r="C8" s="142"/>
      <c r="D8" s="143"/>
      <c r="E8" s="115" t="s">
        <v>70</v>
      </c>
      <c r="F8" s="115" t="s">
        <v>71</v>
      </c>
      <c r="G8" s="115" t="s">
        <v>72</v>
      </c>
      <c r="H8" s="115" t="s">
        <v>73</v>
      </c>
      <c r="I8" s="115" t="s">
        <v>74</v>
      </c>
    </row>
    <row r="9" spans="1:9" ht="24" customHeight="1" x14ac:dyDescent="0.15">
      <c r="A9" s="124" t="s">
        <v>106</v>
      </c>
      <c r="B9" s="118"/>
      <c r="C9" s="118"/>
      <c r="D9" s="119"/>
      <c r="E9" s="120"/>
      <c r="F9" s="120"/>
      <c r="G9" s="121"/>
      <c r="H9" s="122"/>
      <c r="I9" s="121"/>
    </row>
    <row r="10" spans="1:9" ht="24" customHeight="1" x14ac:dyDescent="0.15">
      <c r="A10" s="124" t="s">
        <v>109</v>
      </c>
      <c r="B10" s="118"/>
      <c r="C10" s="118"/>
      <c r="D10" s="119"/>
      <c r="E10" s="120">
        <v>1</v>
      </c>
      <c r="F10" s="129" t="s">
        <v>107</v>
      </c>
      <c r="G10" s="121"/>
      <c r="H10" s="122"/>
      <c r="I10" s="121"/>
    </row>
    <row r="11" spans="1:9" ht="24" customHeight="1" x14ac:dyDescent="0.15">
      <c r="A11" s="117"/>
      <c r="B11" s="138" t="s">
        <v>114</v>
      </c>
      <c r="C11" s="138"/>
      <c r="D11" s="139"/>
      <c r="E11" s="128">
        <v>1</v>
      </c>
      <c r="F11" s="120" t="s">
        <v>77</v>
      </c>
      <c r="G11" s="121"/>
      <c r="H11" s="122"/>
      <c r="I11" s="121"/>
    </row>
    <row r="12" spans="1:9" ht="24" customHeight="1" x14ac:dyDescent="0.15">
      <c r="A12" s="117"/>
      <c r="B12" s="123"/>
      <c r="C12" s="123" t="s">
        <v>115</v>
      </c>
      <c r="D12" s="118"/>
      <c r="E12" s="128">
        <v>1</v>
      </c>
      <c r="F12" s="120" t="s">
        <v>77</v>
      </c>
      <c r="G12" s="121"/>
      <c r="H12" s="122"/>
      <c r="I12" s="121"/>
    </row>
    <row r="13" spans="1:9" ht="24" customHeight="1" x14ac:dyDescent="0.15">
      <c r="A13" s="117"/>
      <c r="B13" s="118"/>
      <c r="C13" s="123"/>
      <c r="D13" s="123" t="s">
        <v>116</v>
      </c>
      <c r="E13" s="128">
        <v>1</v>
      </c>
      <c r="F13" s="120" t="s">
        <v>77</v>
      </c>
      <c r="G13" s="121"/>
      <c r="H13" s="121"/>
      <c r="I13" s="121"/>
    </row>
    <row r="14" spans="1:9" ht="24" customHeight="1" x14ac:dyDescent="0.15">
      <c r="A14" s="117"/>
      <c r="B14" s="118"/>
      <c r="C14" s="123"/>
      <c r="D14" s="123" t="s">
        <v>110</v>
      </c>
      <c r="E14" s="128">
        <v>1</v>
      </c>
      <c r="F14" s="129" t="s">
        <v>113</v>
      </c>
      <c r="G14" s="121"/>
      <c r="H14" s="121"/>
      <c r="I14" s="121"/>
    </row>
    <row r="15" spans="1:9" ht="24" customHeight="1" x14ac:dyDescent="0.15">
      <c r="A15" s="117"/>
      <c r="B15" s="118"/>
      <c r="C15" s="123"/>
      <c r="D15" s="123" t="s">
        <v>117</v>
      </c>
      <c r="E15" s="128">
        <v>1</v>
      </c>
      <c r="F15" s="129" t="s">
        <v>107</v>
      </c>
      <c r="G15" s="121"/>
      <c r="H15" s="121"/>
      <c r="I15" s="121"/>
    </row>
    <row r="16" spans="1:9" ht="24" customHeight="1" x14ac:dyDescent="0.15">
      <c r="A16" s="124"/>
      <c r="B16" s="123" t="s">
        <v>111</v>
      </c>
      <c r="C16" s="123"/>
      <c r="D16" s="125"/>
      <c r="E16" s="128">
        <v>1</v>
      </c>
      <c r="F16" s="120" t="s">
        <v>77</v>
      </c>
      <c r="G16" s="121"/>
      <c r="H16" s="121"/>
      <c r="I16" s="121"/>
    </row>
    <row r="17" spans="1:9" ht="24" customHeight="1" x14ac:dyDescent="0.15">
      <c r="A17" s="124" t="s">
        <v>112</v>
      </c>
      <c r="B17" s="126"/>
      <c r="C17" s="126"/>
      <c r="D17" s="127"/>
      <c r="E17" s="128">
        <v>1</v>
      </c>
      <c r="F17" s="120" t="s">
        <v>77</v>
      </c>
      <c r="G17" s="121"/>
      <c r="H17" s="121"/>
      <c r="I17" s="121"/>
    </row>
  </sheetData>
  <mergeCells count="10">
    <mergeCell ref="B11:D11"/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3">
    <tabColor indexed="16"/>
  </sheetPr>
  <dimension ref="A1:IC75"/>
  <sheetViews>
    <sheetView showZeros="0" zoomScaleNormal="100" zoomScaleSheetLayoutView="100" workbookViewId="0">
      <pane xSplit="2" ySplit="3" topLeftCell="FI4" activePane="bottomRight" state="frozen"/>
      <selection sqref="A1:AG1"/>
      <selection pane="topRight" sqref="A1:AG1"/>
      <selection pane="bottomLeft" sqref="A1:AG1"/>
      <selection pane="bottomRight"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39904</v>
      </c>
      <c r="D2" s="66">
        <v>39905</v>
      </c>
      <c r="E2" s="66">
        <v>39906</v>
      </c>
      <c r="F2" s="66">
        <v>39907</v>
      </c>
      <c r="G2" s="66">
        <v>39908</v>
      </c>
      <c r="H2" s="66">
        <v>39909</v>
      </c>
      <c r="I2" s="66">
        <v>39910</v>
      </c>
      <c r="J2" s="66">
        <v>39911</v>
      </c>
      <c r="K2" s="66">
        <v>39912</v>
      </c>
      <c r="L2" s="66">
        <v>39913</v>
      </c>
      <c r="M2" s="66">
        <v>39914</v>
      </c>
      <c r="N2" s="66">
        <v>39915</v>
      </c>
      <c r="O2" s="66">
        <v>39916</v>
      </c>
      <c r="P2" s="66">
        <v>39917</v>
      </c>
      <c r="Q2" s="66">
        <v>39918</v>
      </c>
      <c r="R2" s="66">
        <v>39919</v>
      </c>
      <c r="S2" s="66">
        <v>39920</v>
      </c>
      <c r="T2" s="66">
        <v>39921</v>
      </c>
      <c r="U2" s="66">
        <v>39922</v>
      </c>
      <c r="V2" s="66">
        <v>39923</v>
      </c>
      <c r="W2" s="66">
        <v>39924</v>
      </c>
      <c r="X2" s="66">
        <v>39925</v>
      </c>
      <c r="Y2" s="66">
        <v>39926</v>
      </c>
      <c r="Z2" s="66">
        <v>39927</v>
      </c>
      <c r="AA2" s="66">
        <v>39928</v>
      </c>
      <c r="AB2" s="66">
        <v>39929</v>
      </c>
      <c r="AC2" s="66">
        <v>39930</v>
      </c>
      <c r="AD2" s="66">
        <v>39931</v>
      </c>
      <c r="AE2" s="66">
        <v>39932</v>
      </c>
      <c r="AF2" s="93">
        <v>39933</v>
      </c>
      <c r="AG2" s="146" t="s">
        <v>40</v>
      </c>
      <c r="AH2" s="147"/>
      <c r="AI2" s="147"/>
      <c r="AJ2" s="148"/>
      <c r="AK2" s="92">
        <v>39934</v>
      </c>
      <c r="AL2" s="66">
        <v>39935</v>
      </c>
      <c r="AM2" s="66">
        <v>39936</v>
      </c>
      <c r="AN2" s="66">
        <v>39937</v>
      </c>
      <c r="AO2" s="66">
        <v>39938</v>
      </c>
      <c r="AP2" s="66">
        <v>39939</v>
      </c>
      <c r="AQ2" s="66">
        <v>39940</v>
      </c>
      <c r="AR2" s="66">
        <v>39941</v>
      </c>
      <c r="AS2" s="66">
        <v>39942</v>
      </c>
      <c r="AT2" s="66">
        <v>39943</v>
      </c>
      <c r="AU2" s="66">
        <v>39944</v>
      </c>
      <c r="AV2" s="66">
        <v>39945</v>
      </c>
      <c r="AW2" s="66">
        <v>39946</v>
      </c>
      <c r="AX2" s="66">
        <v>39947</v>
      </c>
      <c r="AY2" s="66">
        <v>39948</v>
      </c>
      <c r="AZ2" s="66">
        <v>39949</v>
      </c>
      <c r="BA2" s="66">
        <v>39950</v>
      </c>
      <c r="BB2" s="66">
        <v>39951</v>
      </c>
      <c r="BC2" s="66">
        <v>39952</v>
      </c>
      <c r="BD2" s="66">
        <v>39953</v>
      </c>
      <c r="BE2" s="66">
        <v>39954</v>
      </c>
      <c r="BF2" s="66">
        <v>39955</v>
      </c>
      <c r="BG2" s="66">
        <v>39956</v>
      </c>
      <c r="BH2" s="66">
        <v>39957</v>
      </c>
      <c r="BI2" s="66">
        <v>39958</v>
      </c>
      <c r="BJ2" s="66">
        <v>39959</v>
      </c>
      <c r="BK2" s="66">
        <v>39960</v>
      </c>
      <c r="BL2" s="66">
        <v>39961</v>
      </c>
      <c r="BM2" s="66">
        <v>39962</v>
      </c>
      <c r="BN2" s="66">
        <v>39963</v>
      </c>
      <c r="BO2" s="93">
        <v>39964</v>
      </c>
      <c r="BP2" s="146" t="s">
        <v>39</v>
      </c>
      <c r="BQ2" s="147"/>
      <c r="BR2" s="147"/>
      <c r="BS2" s="148"/>
      <c r="BT2" s="92">
        <v>39965</v>
      </c>
      <c r="BU2" s="66">
        <v>39966</v>
      </c>
      <c r="BV2" s="66">
        <v>39967</v>
      </c>
      <c r="BW2" s="66">
        <v>39968</v>
      </c>
      <c r="BX2" s="66">
        <v>39969</v>
      </c>
      <c r="BY2" s="66">
        <v>39970</v>
      </c>
      <c r="BZ2" s="66">
        <v>39971</v>
      </c>
      <c r="CA2" s="66">
        <v>39972</v>
      </c>
      <c r="CB2" s="66">
        <v>39973</v>
      </c>
      <c r="CC2" s="66">
        <v>39974</v>
      </c>
      <c r="CD2" s="66">
        <v>39975</v>
      </c>
      <c r="CE2" s="66">
        <v>39976</v>
      </c>
      <c r="CF2" s="66">
        <v>39977</v>
      </c>
      <c r="CG2" s="66">
        <v>39978</v>
      </c>
      <c r="CH2" s="66">
        <v>39979</v>
      </c>
      <c r="CI2" s="66">
        <v>39980</v>
      </c>
      <c r="CJ2" s="66">
        <v>39981</v>
      </c>
      <c r="CK2" s="66">
        <v>39982</v>
      </c>
      <c r="CL2" s="66">
        <v>39983</v>
      </c>
      <c r="CM2" s="66">
        <v>39984</v>
      </c>
      <c r="CN2" s="66">
        <v>39985</v>
      </c>
      <c r="CO2" s="66">
        <v>39986</v>
      </c>
      <c r="CP2" s="66">
        <v>39987</v>
      </c>
      <c r="CQ2" s="66">
        <v>39988</v>
      </c>
      <c r="CR2" s="66">
        <v>39989</v>
      </c>
      <c r="CS2" s="66">
        <v>39990</v>
      </c>
      <c r="CT2" s="66">
        <v>39991</v>
      </c>
      <c r="CU2" s="66">
        <v>39992</v>
      </c>
      <c r="CV2" s="66">
        <v>39993</v>
      </c>
      <c r="CW2" s="93">
        <v>39994</v>
      </c>
      <c r="CX2" s="146" t="s">
        <v>41</v>
      </c>
      <c r="CY2" s="147"/>
      <c r="CZ2" s="147"/>
      <c r="DA2" s="148"/>
      <c r="DB2" s="89">
        <v>39995</v>
      </c>
      <c r="DC2" s="89">
        <v>39996</v>
      </c>
      <c r="DD2" s="89">
        <v>39997</v>
      </c>
      <c r="DE2" s="89">
        <v>39998</v>
      </c>
      <c r="DF2" s="89">
        <v>39999</v>
      </c>
      <c r="DG2" s="89">
        <v>40000</v>
      </c>
      <c r="DH2" s="89">
        <v>40001</v>
      </c>
      <c r="DI2" s="89">
        <v>40002</v>
      </c>
      <c r="DJ2" s="89">
        <v>40003</v>
      </c>
      <c r="DK2" s="89">
        <v>40004</v>
      </c>
      <c r="DL2" s="89">
        <v>40005</v>
      </c>
      <c r="DM2" s="89">
        <v>40006</v>
      </c>
      <c r="DN2" s="89">
        <v>40007</v>
      </c>
      <c r="DO2" s="89">
        <v>40008</v>
      </c>
      <c r="DP2" s="89">
        <v>40009</v>
      </c>
      <c r="DQ2" s="89">
        <v>40010</v>
      </c>
      <c r="DR2" s="89">
        <v>40011</v>
      </c>
      <c r="DS2" s="89">
        <v>40012</v>
      </c>
      <c r="DT2" s="89">
        <v>40013</v>
      </c>
      <c r="DU2" s="89">
        <v>40014</v>
      </c>
      <c r="DV2" s="89">
        <v>40015</v>
      </c>
      <c r="DW2" s="89">
        <v>40016</v>
      </c>
      <c r="DX2" s="89">
        <v>40017</v>
      </c>
      <c r="DY2" s="89">
        <v>40018</v>
      </c>
      <c r="DZ2" s="89">
        <v>40019</v>
      </c>
      <c r="EA2" s="89">
        <v>40020</v>
      </c>
      <c r="EB2" s="89">
        <v>40021</v>
      </c>
      <c r="EC2" s="89">
        <v>40022</v>
      </c>
      <c r="ED2" s="89">
        <v>40023</v>
      </c>
      <c r="EE2" s="89">
        <v>40024</v>
      </c>
      <c r="EF2" s="89">
        <v>40025</v>
      </c>
      <c r="EG2" s="146" t="s">
        <v>42</v>
      </c>
      <c r="EH2" s="147"/>
      <c r="EI2" s="147"/>
      <c r="EJ2" s="148"/>
      <c r="EK2" s="89">
        <v>40026</v>
      </c>
      <c r="EL2" s="89">
        <v>40027</v>
      </c>
      <c r="EM2" s="89">
        <v>40028</v>
      </c>
      <c r="EN2" s="89">
        <v>40029</v>
      </c>
      <c r="EO2" s="89">
        <v>40030</v>
      </c>
      <c r="EP2" s="89">
        <v>40031</v>
      </c>
      <c r="EQ2" s="89">
        <v>40032</v>
      </c>
      <c r="ER2" s="89">
        <v>40033</v>
      </c>
      <c r="ES2" s="89">
        <v>40034</v>
      </c>
      <c r="ET2" s="89">
        <v>40035</v>
      </c>
      <c r="EU2" s="89">
        <v>40036</v>
      </c>
      <c r="EV2" s="89">
        <v>40037</v>
      </c>
      <c r="EW2" s="89">
        <v>40038</v>
      </c>
      <c r="EX2" s="89">
        <v>40039</v>
      </c>
      <c r="EY2" s="89">
        <v>40040</v>
      </c>
      <c r="EZ2" s="89">
        <v>40041</v>
      </c>
      <c r="FA2" s="89">
        <v>40042</v>
      </c>
      <c r="FB2" s="89">
        <v>40043</v>
      </c>
      <c r="FC2" s="89">
        <v>40044</v>
      </c>
      <c r="FD2" s="89">
        <v>40045</v>
      </c>
      <c r="FE2" s="89">
        <v>40046</v>
      </c>
      <c r="FF2" s="89">
        <v>40047</v>
      </c>
      <c r="FG2" s="89">
        <v>40048</v>
      </c>
      <c r="FH2" s="89">
        <v>40049</v>
      </c>
      <c r="FI2" s="89">
        <v>40050</v>
      </c>
      <c r="FJ2" s="89">
        <v>40051</v>
      </c>
      <c r="FK2" s="89">
        <v>40052</v>
      </c>
      <c r="FL2" s="89">
        <v>40053</v>
      </c>
      <c r="FM2" s="89">
        <v>40054</v>
      </c>
      <c r="FN2" s="89">
        <v>40055</v>
      </c>
      <c r="FO2" s="89">
        <v>40056</v>
      </c>
      <c r="FP2" s="146" t="s">
        <v>43</v>
      </c>
      <c r="FQ2" s="147"/>
      <c r="FR2" s="147"/>
      <c r="FS2" s="148"/>
      <c r="FT2" s="89">
        <v>40057</v>
      </c>
      <c r="FU2" s="89">
        <v>40058</v>
      </c>
      <c r="FV2" s="89">
        <v>40059</v>
      </c>
      <c r="FW2" s="89">
        <v>40060</v>
      </c>
      <c r="FX2" s="89">
        <v>40061</v>
      </c>
      <c r="FY2" s="89">
        <v>40062</v>
      </c>
      <c r="FZ2" s="89">
        <v>40063</v>
      </c>
      <c r="GA2" s="89">
        <v>40064</v>
      </c>
      <c r="GB2" s="89">
        <v>40065</v>
      </c>
      <c r="GC2" s="89">
        <v>40066</v>
      </c>
      <c r="GD2" s="89">
        <v>40067</v>
      </c>
      <c r="GE2" s="89">
        <v>40068</v>
      </c>
      <c r="GF2" s="89">
        <v>40069</v>
      </c>
      <c r="GG2" s="89">
        <v>40070</v>
      </c>
      <c r="GH2" s="89">
        <v>40071</v>
      </c>
      <c r="GI2" s="89">
        <v>40072</v>
      </c>
      <c r="GJ2" s="89">
        <v>40073</v>
      </c>
      <c r="GK2" s="89">
        <v>40074</v>
      </c>
      <c r="GL2" s="89">
        <v>40075</v>
      </c>
      <c r="GM2" s="89">
        <v>40076</v>
      </c>
      <c r="GN2" s="89">
        <v>40077</v>
      </c>
      <c r="GO2" s="89">
        <v>40078</v>
      </c>
      <c r="GP2" s="89">
        <v>40079</v>
      </c>
      <c r="GQ2" s="89">
        <v>40080</v>
      </c>
      <c r="GR2" s="89">
        <v>40081</v>
      </c>
      <c r="GS2" s="89">
        <v>40082</v>
      </c>
      <c r="GT2" s="89">
        <v>40083</v>
      </c>
      <c r="GU2" s="89">
        <v>40084</v>
      </c>
      <c r="GV2" s="89">
        <v>40085</v>
      </c>
      <c r="GW2" s="89">
        <v>40086</v>
      </c>
      <c r="GX2" s="146" t="s">
        <v>44</v>
      </c>
      <c r="GY2" s="147"/>
      <c r="GZ2" s="147"/>
      <c r="HA2" s="149"/>
      <c r="HB2" s="73" t="s">
        <v>45</v>
      </c>
    </row>
    <row r="3" spans="1:237" s="55" customFormat="1" ht="21" customHeight="1" x14ac:dyDescent="0.15">
      <c r="A3" s="50"/>
      <c r="B3" s="53" t="s">
        <v>30</v>
      </c>
      <c r="C3" s="94" t="s">
        <v>59</v>
      </c>
      <c r="D3" s="78" t="s">
        <v>101</v>
      </c>
      <c r="E3" s="78" t="s">
        <v>102</v>
      </c>
      <c r="F3" s="78" t="s">
        <v>62</v>
      </c>
      <c r="G3" s="78" t="s">
        <v>60</v>
      </c>
      <c r="H3" s="78" t="s">
        <v>61</v>
      </c>
      <c r="I3" s="79" t="s">
        <v>58</v>
      </c>
      <c r="J3" s="94" t="s">
        <v>59</v>
      </c>
      <c r="K3" s="78" t="s">
        <v>101</v>
      </c>
      <c r="L3" s="78" t="s">
        <v>102</v>
      </c>
      <c r="M3" s="78" t="s">
        <v>62</v>
      </c>
      <c r="N3" s="78" t="s">
        <v>60</v>
      </c>
      <c r="O3" s="78" t="s">
        <v>61</v>
      </c>
      <c r="P3" s="79" t="s">
        <v>58</v>
      </c>
      <c r="Q3" s="94" t="s">
        <v>59</v>
      </c>
      <c r="R3" s="78" t="s">
        <v>101</v>
      </c>
      <c r="S3" s="78" t="s">
        <v>102</v>
      </c>
      <c r="T3" s="78" t="s">
        <v>62</v>
      </c>
      <c r="U3" s="78" t="s">
        <v>60</v>
      </c>
      <c r="V3" s="78" t="s">
        <v>61</v>
      </c>
      <c r="W3" s="79" t="s">
        <v>58</v>
      </c>
      <c r="X3" s="94" t="s">
        <v>59</v>
      </c>
      <c r="Y3" s="78" t="s">
        <v>101</v>
      </c>
      <c r="Z3" s="78" t="s">
        <v>102</v>
      </c>
      <c r="AA3" s="78" t="s">
        <v>62</v>
      </c>
      <c r="AB3" s="78" t="s">
        <v>60</v>
      </c>
      <c r="AC3" s="78" t="s">
        <v>61</v>
      </c>
      <c r="AD3" s="79" t="s">
        <v>58</v>
      </c>
      <c r="AE3" s="78" t="s">
        <v>59</v>
      </c>
      <c r="AF3" s="95" t="s">
        <v>101</v>
      </c>
      <c r="AG3" s="80" t="s">
        <v>55</v>
      </c>
      <c r="AH3" s="81" t="s">
        <v>56</v>
      </c>
      <c r="AI3" s="81" t="s">
        <v>57</v>
      </c>
      <c r="AJ3" s="80" t="s">
        <v>38</v>
      </c>
      <c r="AK3" s="78" t="s">
        <v>102</v>
      </c>
      <c r="AL3" s="78" t="s">
        <v>62</v>
      </c>
      <c r="AM3" s="78" t="s">
        <v>60</v>
      </c>
      <c r="AN3" s="78" t="s">
        <v>61</v>
      </c>
      <c r="AO3" s="79" t="s">
        <v>58</v>
      </c>
      <c r="AP3" s="78" t="s">
        <v>59</v>
      </c>
      <c r="AQ3" s="78" t="s">
        <v>101</v>
      </c>
      <c r="AR3" s="78" t="s">
        <v>102</v>
      </c>
      <c r="AS3" s="78" t="s">
        <v>62</v>
      </c>
      <c r="AT3" s="78" t="s">
        <v>60</v>
      </c>
      <c r="AU3" s="78" t="s">
        <v>61</v>
      </c>
      <c r="AV3" s="79" t="s">
        <v>58</v>
      </c>
      <c r="AW3" s="78" t="s">
        <v>59</v>
      </c>
      <c r="AX3" s="78" t="s">
        <v>101</v>
      </c>
      <c r="AY3" s="78" t="s">
        <v>102</v>
      </c>
      <c r="AZ3" s="78" t="s">
        <v>62</v>
      </c>
      <c r="BA3" s="78" t="s">
        <v>60</v>
      </c>
      <c r="BB3" s="78" t="s">
        <v>61</v>
      </c>
      <c r="BC3" s="79" t="s">
        <v>58</v>
      </c>
      <c r="BD3" s="78" t="s">
        <v>59</v>
      </c>
      <c r="BE3" s="78" t="s">
        <v>101</v>
      </c>
      <c r="BF3" s="78" t="s">
        <v>102</v>
      </c>
      <c r="BG3" s="78" t="s">
        <v>62</v>
      </c>
      <c r="BH3" s="78" t="s">
        <v>60</v>
      </c>
      <c r="BI3" s="78" t="s">
        <v>61</v>
      </c>
      <c r="BJ3" s="79" t="s">
        <v>58</v>
      </c>
      <c r="BK3" s="78" t="s">
        <v>59</v>
      </c>
      <c r="BL3" s="78" t="s">
        <v>101</v>
      </c>
      <c r="BM3" s="78" t="s">
        <v>102</v>
      </c>
      <c r="BN3" s="78" t="s">
        <v>62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67" t="s">
        <v>61</v>
      </c>
      <c r="BU3" s="68" t="s">
        <v>58</v>
      </c>
      <c r="BV3" s="67" t="s">
        <v>59</v>
      </c>
      <c r="BW3" s="67" t="s">
        <v>101</v>
      </c>
      <c r="BX3" s="67" t="s">
        <v>102</v>
      </c>
      <c r="BY3" s="67" t="s">
        <v>62</v>
      </c>
      <c r="BZ3" s="67" t="s">
        <v>60</v>
      </c>
      <c r="CA3" s="67" t="s">
        <v>61</v>
      </c>
      <c r="CB3" s="68" t="s">
        <v>58</v>
      </c>
      <c r="CC3" s="67" t="s">
        <v>59</v>
      </c>
      <c r="CD3" s="67" t="s">
        <v>101</v>
      </c>
      <c r="CE3" s="67" t="s">
        <v>102</v>
      </c>
      <c r="CF3" s="67" t="s">
        <v>62</v>
      </c>
      <c r="CG3" s="67" t="s">
        <v>60</v>
      </c>
      <c r="CH3" s="67" t="s">
        <v>61</v>
      </c>
      <c r="CI3" s="68" t="s">
        <v>58</v>
      </c>
      <c r="CJ3" s="67" t="s">
        <v>59</v>
      </c>
      <c r="CK3" s="67" t="s">
        <v>101</v>
      </c>
      <c r="CL3" s="67" t="s">
        <v>102</v>
      </c>
      <c r="CM3" s="67" t="s">
        <v>62</v>
      </c>
      <c r="CN3" s="67" t="s">
        <v>60</v>
      </c>
      <c r="CO3" s="67" t="s">
        <v>61</v>
      </c>
      <c r="CP3" s="68" t="s">
        <v>58</v>
      </c>
      <c r="CQ3" s="67" t="s">
        <v>59</v>
      </c>
      <c r="CR3" s="67" t="s">
        <v>101</v>
      </c>
      <c r="CS3" s="67" t="s">
        <v>102</v>
      </c>
      <c r="CT3" s="67" t="s">
        <v>62</v>
      </c>
      <c r="CU3" s="67" t="s">
        <v>60</v>
      </c>
      <c r="CV3" s="67" t="s">
        <v>61</v>
      </c>
      <c r="CW3" s="68" t="s">
        <v>58</v>
      </c>
      <c r="CX3" s="80" t="s">
        <v>55</v>
      </c>
      <c r="CY3" s="81" t="s">
        <v>56</v>
      </c>
      <c r="CZ3" s="81" t="s">
        <v>57</v>
      </c>
      <c r="DA3" s="80" t="s">
        <v>38</v>
      </c>
      <c r="DB3" s="67" t="s">
        <v>59</v>
      </c>
      <c r="DC3" s="67" t="s">
        <v>101</v>
      </c>
      <c r="DD3" s="67" t="s">
        <v>102</v>
      </c>
      <c r="DE3" s="67" t="s">
        <v>62</v>
      </c>
      <c r="DF3" s="67" t="s">
        <v>60</v>
      </c>
      <c r="DG3" s="67" t="s">
        <v>61</v>
      </c>
      <c r="DH3" s="68" t="s">
        <v>58</v>
      </c>
      <c r="DI3" s="67" t="s">
        <v>59</v>
      </c>
      <c r="DJ3" s="67" t="s">
        <v>101</v>
      </c>
      <c r="DK3" s="67" t="s">
        <v>102</v>
      </c>
      <c r="DL3" s="67" t="s">
        <v>62</v>
      </c>
      <c r="DM3" s="67" t="s">
        <v>60</v>
      </c>
      <c r="DN3" s="67" t="s">
        <v>61</v>
      </c>
      <c r="DO3" s="68" t="s">
        <v>58</v>
      </c>
      <c r="DP3" s="67" t="s">
        <v>59</v>
      </c>
      <c r="DQ3" s="67" t="s">
        <v>101</v>
      </c>
      <c r="DR3" s="67" t="s">
        <v>102</v>
      </c>
      <c r="DS3" s="67" t="s">
        <v>62</v>
      </c>
      <c r="DT3" s="67" t="s">
        <v>60</v>
      </c>
      <c r="DU3" s="67" t="s">
        <v>61</v>
      </c>
      <c r="DV3" s="68" t="s">
        <v>58</v>
      </c>
      <c r="DW3" s="67" t="s">
        <v>59</v>
      </c>
      <c r="DX3" s="67" t="s">
        <v>101</v>
      </c>
      <c r="DY3" s="67" t="s">
        <v>102</v>
      </c>
      <c r="DZ3" s="67" t="s">
        <v>62</v>
      </c>
      <c r="EA3" s="67" t="s">
        <v>60</v>
      </c>
      <c r="EB3" s="67" t="s">
        <v>61</v>
      </c>
      <c r="EC3" s="68" t="s">
        <v>58</v>
      </c>
      <c r="ED3" s="67" t="s">
        <v>59</v>
      </c>
      <c r="EE3" s="67" t="s">
        <v>101</v>
      </c>
      <c r="EF3" s="67" t="s">
        <v>102</v>
      </c>
      <c r="EG3" s="80" t="s">
        <v>55</v>
      </c>
      <c r="EH3" s="81" t="s">
        <v>56</v>
      </c>
      <c r="EI3" s="81" t="s">
        <v>57</v>
      </c>
      <c r="EJ3" s="80" t="s">
        <v>38</v>
      </c>
      <c r="EK3" s="67" t="s">
        <v>62</v>
      </c>
      <c r="EL3" s="67" t="s">
        <v>60</v>
      </c>
      <c r="EM3" s="67" t="s">
        <v>61</v>
      </c>
      <c r="EN3" s="68" t="s">
        <v>58</v>
      </c>
      <c r="EO3" s="67" t="s">
        <v>59</v>
      </c>
      <c r="EP3" s="67" t="s">
        <v>101</v>
      </c>
      <c r="EQ3" s="67" t="s">
        <v>102</v>
      </c>
      <c r="ER3" s="67" t="s">
        <v>62</v>
      </c>
      <c r="ES3" s="67" t="s">
        <v>60</v>
      </c>
      <c r="ET3" s="67" t="s">
        <v>61</v>
      </c>
      <c r="EU3" s="68" t="s">
        <v>58</v>
      </c>
      <c r="EV3" s="67" t="s">
        <v>59</v>
      </c>
      <c r="EW3" s="67" t="s">
        <v>101</v>
      </c>
      <c r="EX3" s="67" t="s">
        <v>102</v>
      </c>
      <c r="EY3" s="67" t="s">
        <v>62</v>
      </c>
      <c r="EZ3" s="67" t="s">
        <v>60</v>
      </c>
      <c r="FA3" s="67" t="s">
        <v>61</v>
      </c>
      <c r="FB3" s="68" t="s">
        <v>58</v>
      </c>
      <c r="FC3" s="67" t="s">
        <v>59</v>
      </c>
      <c r="FD3" s="67" t="s">
        <v>101</v>
      </c>
      <c r="FE3" s="67" t="s">
        <v>102</v>
      </c>
      <c r="FF3" s="67" t="s">
        <v>62</v>
      </c>
      <c r="FG3" s="67" t="s">
        <v>60</v>
      </c>
      <c r="FH3" s="67" t="s">
        <v>61</v>
      </c>
      <c r="FI3" s="68" t="s">
        <v>58</v>
      </c>
      <c r="FJ3" s="67" t="s">
        <v>59</v>
      </c>
      <c r="FK3" s="67" t="s">
        <v>101</v>
      </c>
      <c r="FL3" s="67" t="s">
        <v>102</v>
      </c>
      <c r="FM3" s="67" t="s">
        <v>62</v>
      </c>
      <c r="FN3" s="67" t="s">
        <v>60</v>
      </c>
      <c r="FO3" s="67" t="s">
        <v>61</v>
      </c>
      <c r="FP3" s="80" t="s">
        <v>55</v>
      </c>
      <c r="FQ3" s="81" t="s">
        <v>56</v>
      </c>
      <c r="FR3" s="81" t="s">
        <v>57</v>
      </c>
      <c r="FS3" s="80" t="s">
        <v>38</v>
      </c>
      <c r="FT3" s="68"/>
      <c r="FU3" s="67"/>
      <c r="FV3" s="67"/>
      <c r="FW3" s="67"/>
      <c r="FX3" s="67"/>
      <c r="FY3" s="67"/>
      <c r="FZ3" s="67"/>
      <c r="GA3" s="68"/>
      <c r="GB3" s="67"/>
      <c r="GC3" s="67"/>
      <c r="GD3" s="67"/>
      <c r="GE3" s="67"/>
      <c r="GF3" s="67"/>
      <c r="GG3" s="67"/>
      <c r="GH3" s="68"/>
      <c r="GI3" s="67"/>
      <c r="GJ3" s="67"/>
      <c r="GK3" s="67"/>
      <c r="GL3" s="67"/>
      <c r="GM3" s="67"/>
      <c r="GN3" s="67"/>
      <c r="GO3" s="68"/>
      <c r="GP3" s="67"/>
      <c r="GQ3" s="67"/>
      <c r="GR3" s="67"/>
      <c r="GS3" s="67"/>
      <c r="GT3" s="67"/>
      <c r="GU3" s="67"/>
      <c r="GV3" s="68"/>
      <c r="GW3" s="67"/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64">
        <f>COUNTIF(C4:AF4,"市道")</f>
        <v>0</v>
      </c>
      <c r="AH4" s="82">
        <f>COUNTIF(C4:AF4,"県道")</f>
        <v>0</v>
      </c>
      <c r="AI4" s="82">
        <f>COUNTIF(C4:AF4,"国道")</f>
        <v>0</v>
      </c>
      <c r="AJ4" s="64">
        <f t="shared" ref="AJ4:AJ17" si="0">SUM(AG4:AI4)</f>
        <v>0</v>
      </c>
      <c r="AK4" s="57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57"/>
      <c r="BP4" s="64">
        <f>COUNTIF(AK4:BO4,"市道")</f>
        <v>0</v>
      </c>
      <c r="BQ4" s="82">
        <f>COUNTIF(AK4:BO4,"県道")</f>
        <v>0</v>
      </c>
      <c r="BR4" s="82">
        <f>COUNTIF(AK4:BO4,"国道")</f>
        <v>0</v>
      </c>
      <c r="BS4" s="64">
        <f t="shared" ref="BS4:BS17" si="1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4">
        <f>COUNTIF(BT4:CW4,"市道")</f>
        <v>0</v>
      </c>
      <c r="CY4" s="82">
        <f>COUNTIF(BT4:CW4,"県道")</f>
        <v>0</v>
      </c>
      <c r="CZ4" s="82">
        <f>COUNTIF(BT4:CW4,"国道")</f>
        <v>0</v>
      </c>
      <c r="DA4" s="64">
        <f t="shared" ref="DA4:DA17" si="2">SUM(CX4:CZ4)</f>
        <v>0</v>
      </c>
      <c r="DB4" s="90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4">
        <f t="shared" ref="EG4:EG17" si="3">COUNTIF(DB4:EF4,"市道")</f>
        <v>0</v>
      </c>
      <c r="EH4" s="82">
        <f t="shared" ref="EH4:EH17" si="4">COUNTIF(DB4:EF4,"県道")</f>
        <v>0</v>
      </c>
      <c r="EI4" s="82">
        <f t="shared" ref="EI4:EI17" si="5">COUNTIF(DB4:EF4,"国道")</f>
        <v>0</v>
      </c>
      <c r="EJ4" s="64">
        <f t="shared" ref="EJ4:EJ17" si="6">SUM(EG4:EI4)</f>
        <v>0</v>
      </c>
      <c r="EK4" s="90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4">
        <f t="shared" ref="FP4:FP17" si="7">COUNTIF(EK4:FO4,"市道")</f>
        <v>0</v>
      </c>
      <c r="FQ4" s="82">
        <f t="shared" ref="FQ4:FQ17" si="8">COUNTIF(EK4:FO4,"県道")</f>
        <v>0</v>
      </c>
      <c r="FR4" s="82">
        <f t="shared" ref="FR4:FR17" si="9">COUNTIF(EK4:FO4,"国道")</f>
        <v>0</v>
      </c>
      <c r="FS4" s="64">
        <f t="shared" ref="FS4:FS17" si="10">SUM(FP4:FR4)</f>
        <v>0</v>
      </c>
      <c r="FT4" s="90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58"/>
      <c r="GX4" s="64">
        <f t="shared" ref="GX4:GX17" si="11">COUNTIF(FT4:GW4,"市道")</f>
        <v>0</v>
      </c>
      <c r="GY4" s="82">
        <f t="shared" ref="GY4:GY17" si="12">COUNTIF(FT4:GW4,"県道")</f>
        <v>0</v>
      </c>
      <c r="GZ4" s="84">
        <f t="shared" ref="GZ4:GZ17" si="13">COUNTIF(FT4:GW4,"国道")</f>
        <v>0</v>
      </c>
      <c r="HA4" s="71">
        <f t="shared" ref="HA4:HA17" si="14">SUM(GX4:GZ4)</f>
        <v>0</v>
      </c>
      <c r="HB4" s="75">
        <f>AJ4+BS4+DA4+EJ4+FS4+HA4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64">
        <f t="shared" ref="AG5:AG17" si="15">COUNTIF(C5:AF5,"市道")</f>
        <v>0</v>
      </c>
      <c r="AH5" s="82">
        <f t="shared" ref="AH5:AH17" si="16">COUNTIF(C5:AF5,"県道")</f>
        <v>0</v>
      </c>
      <c r="AI5" s="82">
        <f t="shared" ref="AI5:AI17" si="17">COUNTIF(C5:AF5,"国道")</f>
        <v>0</v>
      </c>
      <c r="AJ5" s="64">
        <f t="shared" si="0"/>
        <v>0</v>
      </c>
      <c r="AK5" s="57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57"/>
      <c r="BP5" s="64">
        <f t="shared" ref="BP5:BP17" si="18">COUNTIF(AK5:BO5,"市道")</f>
        <v>0</v>
      </c>
      <c r="BQ5" s="82">
        <f t="shared" ref="BQ5:BQ17" si="19">COUNTIF(AK5:BO5,"県道")</f>
        <v>0</v>
      </c>
      <c r="BR5" s="82">
        <f t="shared" ref="BR5:BR17" si="20">COUNTIF(AK5:BO5,"国道")</f>
        <v>0</v>
      </c>
      <c r="BS5" s="64">
        <f t="shared" si="1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4">
        <f t="shared" ref="CX5:CX17" si="21">COUNTIF(BT5:CW5,"市道")</f>
        <v>0</v>
      </c>
      <c r="CY5" s="82">
        <f t="shared" ref="CY5:CY17" si="22">COUNTIF(BT5:CW5,"県道")</f>
        <v>0</v>
      </c>
      <c r="CZ5" s="82">
        <f t="shared" ref="CZ5:CZ17" si="23">COUNTIF(BT5:CW5,"国道")</f>
        <v>0</v>
      </c>
      <c r="DA5" s="64">
        <f t="shared" si="2"/>
        <v>0</v>
      </c>
      <c r="DB5" s="90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4">
        <f t="shared" si="3"/>
        <v>0</v>
      </c>
      <c r="EH5" s="82">
        <f t="shared" si="4"/>
        <v>0</v>
      </c>
      <c r="EI5" s="82">
        <f t="shared" si="5"/>
        <v>0</v>
      </c>
      <c r="EJ5" s="64">
        <f t="shared" si="6"/>
        <v>0</v>
      </c>
      <c r="EK5" s="90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4">
        <f t="shared" si="7"/>
        <v>0</v>
      </c>
      <c r="FQ5" s="82">
        <f t="shared" si="8"/>
        <v>0</v>
      </c>
      <c r="FR5" s="82">
        <f t="shared" si="9"/>
        <v>0</v>
      </c>
      <c r="FS5" s="64">
        <f t="shared" si="10"/>
        <v>0</v>
      </c>
      <c r="FT5" s="90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58"/>
      <c r="GX5" s="64">
        <f t="shared" si="11"/>
        <v>0</v>
      </c>
      <c r="GY5" s="82">
        <f t="shared" si="12"/>
        <v>0</v>
      </c>
      <c r="GZ5" s="84">
        <f t="shared" si="13"/>
        <v>0</v>
      </c>
      <c r="HA5" s="71">
        <f t="shared" si="14"/>
        <v>0</v>
      </c>
      <c r="HB5" s="75">
        <f t="shared" ref="HB5:HB17" si="24">AJ5+BS5+DA5+EJ5+FS5+HA5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64">
        <f t="shared" si="15"/>
        <v>0</v>
      </c>
      <c r="AH6" s="82">
        <f t="shared" si="16"/>
        <v>0</v>
      </c>
      <c r="AI6" s="82">
        <f t="shared" si="17"/>
        <v>0</v>
      </c>
      <c r="AJ6" s="64">
        <f t="shared" si="0"/>
        <v>0</v>
      </c>
      <c r="AK6" s="57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57"/>
      <c r="BP6" s="64">
        <f t="shared" si="18"/>
        <v>0</v>
      </c>
      <c r="BQ6" s="82">
        <f t="shared" si="19"/>
        <v>0</v>
      </c>
      <c r="BR6" s="82">
        <f t="shared" si="20"/>
        <v>0</v>
      </c>
      <c r="BS6" s="64">
        <f t="shared" si="1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4">
        <f t="shared" si="21"/>
        <v>0</v>
      </c>
      <c r="CY6" s="82">
        <f t="shared" si="22"/>
        <v>0</v>
      </c>
      <c r="CZ6" s="82">
        <f t="shared" si="23"/>
        <v>0</v>
      </c>
      <c r="DA6" s="64">
        <f t="shared" si="2"/>
        <v>0</v>
      </c>
      <c r="DB6" s="90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4">
        <f t="shared" si="3"/>
        <v>0</v>
      </c>
      <c r="EH6" s="82">
        <f t="shared" si="4"/>
        <v>0</v>
      </c>
      <c r="EI6" s="82">
        <f t="shared" si="5"/>
        <v>0</v>
      </c>
      <c r="EJ6" s="64">
        <f t="shared" si="6"/>
        <v>0</v>
      </c>
      <c r="EK6" s="90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4">
        <f t="shared" si="7"/>
        <v>0</v>
      </c>
      <c r="FQ6" s="82">
        <f t="shared" si="8"/>
        <v>0</v>
      </c>
      <c r="FR6" s="82">
        <f t="shared" si="9"/>
        <v>0</v>
      </c>
      <c r="FS6" s="64">
        <f t="shared" si="10"/>
        <v>0</v>
      </c>
      <c r="FT6" s="90" t="s">
        <v>100</v>
      </c>
      <c r="FU6" s="69" t="s">
        <v>100</v>
      </c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58"/>
      <c r="GX6" s="64">
        <f t="shared" si="11"/>
        <v>2</v>
      </c>
      <c r="GY6" s="82">
        <f t="shared" si="12"/>
        <v>0</v>
      </c>
      <c r="GZ6" s="84">
        <f t="shared" si="13"/>
        <v>0</v>
      </c>
      <c r="HA6" s="71">
        <f t="shared" si="14"/>
        <v>2</v>
      </c>
      <c r="HB6" s="75">
        <f t="shared" si="24"/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64">
        <f t="shared" si="15"/>
        <v>0</v>
      </c>
      <c r="AH7" s="82">
        <f t="shared" si="16"/>
        <v>0</v>
      </c>
      <c r="AI7" s="82">
        <f t="shared" si="17"/>
        <v>0</v>
      </c>
      <c r="AJ7" s="64">
        <f t="shared" si="0"/>
        <v>0</v>
      </c>
      <c r="AK7" s="57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57"/>
      <c r="BP7" s="64">
        <f t="shared" si="18"/>
        <v>0</v>
      </c>
      <c r="BQ7" s="82">
        <f t="shared" si="19"/>
        <v>0</v>
      </c>
      <c r="BR7" s="82">
        <f t="shared" si="20"/>
        <v>0</v>
      </c>
      <c r="BS7" s="64">
        <f t="shared" si="1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4">
        <f t="shared" si="21"/>
        <v>0</v>
      </c>
      <c r="CY7" s="82">
        <f t="shared" si="22"/>
        <v>0</v>
      </c>
      <c r="CZ7" s="82">
        <f t="shared" si="23"/>
        <v>0</v>
      </c>
      <c r="DA7" s="64">
        <f t="shared" si="2"/>
        <v>0</v>
      </c>
      <c r="DB7" s="90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4">
        <f t="shared" si="3"/>
        <v>0</v>
      </c>
      <c r="EH7" s="82">
        <f t="shared" si="4"/>
        <v>0</v>
      </c>
      <c r="EI7" s="82">
        <f t="shared" si="5"/>
        <v>0</v>
      </c>
      <c r="EJ7" s="64">
        <f t="shared" si="6"/>
        <v>0</v>
      </c>
      <c r="EK7" s="90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4">
        <f t="shared" si="7"/>
        <v>0</v>
      </c>
      <c r="FQ7" s="82">
        <f t="shared" si="8"/>
        <v>0</v>
      </c>
      <c r="FR7" s="82">
        <f t="shared" si="9"/>
        <v>0</v>
      </c>
      <c r="FS7" s="64">
        <f t="shared" si="10"/>
        <v>0</v>
      </c>
      <c r="FT7" s="90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58"/>
      <c r="GX7" s="64">
        <f t="shared" si="11"/>
        <v>0</v>
      </c>
      <c r="GY7" s="82">
        <f t="shared" si="12"/>
        <v>0</v>
      </c>
      <c r="GZ7" s="84">
        <f t="shared" si="13"/>
        <v>0</v>
      </c>
      <c r="HA7" s="71">
        <f t="shared" si="14"/>
        <v>0</v>
      </c>
      <c r="HB7" s="75">
        <f t="shared" si="24"/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64">
        <f t="shared" si="15"/>
        <v>0</v>
      </c>
      <c r="AH8" s="82">
        <f t="shared" si="16"/>
        <v>0</v>
      </c>
      <c r="AI8" s="82">
        <f t="shared" si="17"/>
        <v>0</v>
      </c>
      <c r="AJ8" s="64">
        <f t="shared" si="0"/>
        <v>0</v>
      </c>
      <c r="AK8" s="57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57"/>
      <c r="BP8" s="64">
        <f t="shared" si="18"/>
        <v>0</v>
      </c>
      <c r="BQ8" s="82">
        <f t="shared" si="19"/>
        <v>0</v>
      </c>
      <c r="BR8" s="82">
        <f t="shared" si="20"/>
        <v>0</v>
      </c>
      <c r="BS8" s="64">
        <f t="shared" si="1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4">
        <f t="shared" si="21"/>
        <v>0</v>
      </c>
      <c r="CY8" s="82">
        <f t="shared" si="22"/>
        <v>0</v>
      </c>
      <c r="CZ8" s="82">
        <f t="shared" si="23"/>
        <v>0</v>
      </c>
      <c r="DA8" s="64">
        <f t="shared" si="2"/>
        <v>0</v>
      </c>
      <c r="DB8" s="90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4">
        <f t="shared" si="3"/>
        <v>0</v>
      </c>
      <c r="EH8" s="82">
        <f t="shared" si="4"/>
        <v>0</v>
      </c>
      <c r="EI8" s="82">
        <f t="shared" si="5"/>
        <v>0</v>
      </c>
      <c r="EJ8" s="64">
        <f t="shared" si="6"/>
        <v>0</v>
      </c>
      <c r="EK8" s="90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4">
        <f t="shared" si="7"/>
        <v>0</v>
      </c>
      <c r="FQ8" s="82">
        <f t="shared" si="8"/>
        <v>0</v>
      </c>
      <c r="FR8" s="82">
        <f t="shared" si="9"/>
        <v>0</v>
      </c>
      <c r="FS8" s="64">
        <f t="shared" si="10"/>
        <v>0</v>
      </c>
      <c r="FT8" s="90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58"/>
      <c r="GX8" s="64">
        <f t="shared" si="11"/>
        <v>0</v>
      </c>
      <c r="GY8" s="82">
        <f t="shared" si="12"/>
        <v>0</v>
      </c>
      <c r="GZ8" s="84">
        <f t="shared" si="13"/>
        <v>0</v>
      </c>
      <c r="HA8" s="71">
        <f t="shared" si="14"/>
        <v>0</v>
      </c>
      <c r="HB8" s="75">
        <f t="shared" si="24"/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64">
        <f t="shared" si="15"/>
        <v>0</v>
      </c>
      <c r="AH9" s="82">
        <f t="shared" si="16"/>
        <v>0</v>
      </c>
      <c r="AI9" s="82">
        <f t="shared" si="17"/>
        <v>0</v>
      </c>
      <c r="AJ9" s="64">
        <f t="shared" si="0"/>
        <v>0</v>
      </c>
      <c r="AK9" s="57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57"/>
      <c r="BP9" s="64">
        <f t="shared" si="18"/>
        <v>0</v>
      </c>
      <c r="BQ9" s="82">
        <f t="shared" si="19"/>
        <v>0</v>
      </c>
      <c r="BR9" s="82">
        <f t="shared" si="20"/>
        <v>0</v>
      </c>
      <c r="BS9" s="64">
        <f t="shared" si="1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4">
        <f t="shared" si="21"/>
        <v>0</v>
      </c>
      <c r="CY9" s="82">
        <f t="shared" si="22"/>
        <v>0</v>
      </c>
      <c r="CZ9" s="82">
        <f t="shared" si="23"/>
        <v>0</v>
      </c>
      <c r="DA9" s="64">
        <f t="shared" si="2"/>
        <v>0</v>
      </c>
      <c r="DB9" s="90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4">
        <f t="shared" si="3"/>
        <v>0</v>
      </c>
      <c r="EH9" s="82">
        <f t="shared" si="4"/>
        <v>0</v>
      </c>
      <c r="EI9" s="82">
        <f t="shared" si="5"/>
        <v>0</v>
      </c>
      <c r="EJ9" s="64">
        <f t="shared" si="6"/>
        <v>0</v>
      </c>
      <c r="EK9" s="90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4">
        <f t="shared" si="7"/>
        <v>0</v>
      </c>
      <c r="FQ9" s="82">
        <f t="shared" si="8"/>
        <v>0</v>
      </c>
      <c r="FR9" s="82">
        <f t="shared" si="9"/>
        <v>0</v>
      </c>
      <c r="FS9" s="64">
        <f t="shared" si="10"/>
        <v>0</v>
      </c>
      <c r="FT9" s="90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58"/>
      <c r="GX9" s="64">
        <f t="shared" si="11"/>
        <v>0</v>
      </c>
      <c r="GY9" s="82">
        <f t="shared" si="12"/>
        <v>0</v>
      </c>
      <c r="GZ9" s="84">
        <f t="shared" si="13"/>
        <v>0</v>
      </c>
      <c r="HA9" s="71">
        <f t="shared" si="14"/>
        <v>0</v>
      </c>
      <c r="HB9" s="75">
        <f t="shared" si="24"/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64">
        <f t="shared" si="15"/>
        <v>0</v>
      </c>
      <c r="AH10" s="82">
        <f t="shared" si="16"/>
        <v>0</v>
      </c>
      <c r="AI10" s="82">
        <f t="shared" si="17"/>
        <v>0</v>
      </c>
      <c r="AJ10" s="64">
        <f t="shared" si="0"/>
        <v>0</v>
      </c>
      <c r="AK10" s="57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57"/>
      <c r="BP10" s="64">
        <f t="shared" si="18"/>
        <v>0</v>
      </c>
      <c r="BQ10" s="82">
        <f t="shared" si="19"/>
        <v>0</v>
      </c>
      <c r="BR10" s="82">
        <f t="shared" si="20"/>
        <v>0</v>
      </c>
      <c r="BS10" s="64">
        <f t="shared" si="1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4">
        <f t="shared" si="21"/>
        <v>0</v>
      </c>
      <c r="CY10" s="82">
        <f t="shared" si="22"/>
        <v>0</v>
      </c>
      <c r="CZ10" s="82">
        <f t="shared" si="23"/>
        <v>0</v>
      </c>
      <c r="DA10" s="64">
        <f t="shared" si="2"/>
        <v>0</v>
      </c>
      <c r="DB10" s="90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4">
        <f t="shared" si="3"/>
        <v>0</v>
      </c>
      <c r="EH10" s="82">
        <f t="shared" si="4"/>
        <v>0</v>
      </c>
      <c r="EI10" s="82">
        <f t="shared" si="5"/>
        <v>0</v>
      </c>
      <c r="EJ10" s="64">
        <f t="shared" si="6"/>
        <v>0</v>
      </c>
      <c r="EK10" s="90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4">
        <f t="shared" si="7"/>
        <v>0</v>
      </c>
      <c r="FQ10" s="82">
        <f t="shared" si="8"/>
        <v>0</v>
      </c>
      <c r="FR10" s="82">
        <f t="shared" si="9"/>
        <v>0</v>
      </c>
      <c r="FS10" s="64">
        <f t="shared" si="10"/>
        <v>0</v>
      </c>
      <c r="FT10" s="90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58"/>
      <c r="GX10" s="64">
        <f t="shared" si="11"/>
        <v>0</v>
      </c>
      <c r="GY10" s="82">
        <f t="shared" si="12"/>
        <v>0</v>
      </c>
      <c r="GZ10" s="84">
        <f t="shared" si="13"/>
        <v>0</v>
      </c>
      <c r="HA10" s="71">
        <f t="shared" si="14"/>
        <v>0</v>
      </c>
      <c r="HB10" s="75">
        <f t="shared" si="24"/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64">
        <f t="shared" si="15"/>
        <v>0</v>
      </c>
      <c r="AH11" s="82">
        <f t="shared" si="16"/>
        <v>0</v>
      </c>
      <c r="AI11" s="82">
        <f t="shared" si="17"/>
        <v>0</v>
      </c>
      <c r="AJ11" s="64">
        <f t="shared" si="0"/>
        <v>0</v>
      </c>
      <c r="AK11" s="57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57"/>
      <c r="BP11" s="64">
        <f t="shared" si="18"/>
        <v>0</v>
      </c>
      <c r="BQ11" s="82">
        <f t="shared" si="19"/>
        <v>0</v>
      </c>
      <c r="BR11" s="82">
        <f t="shared" si="20"/>
        <v>0</v>
      </c>
      <c r="BS11" s="64">
        <f t="shared" si="1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4">
        <f t="shared" si="21"/>
        <v>0</v>
      </c>
      <c r="CY11" s="82">
        <f t="shared" si="22"/>
        <v>0</v>
      </c>
      <c r="CZ11" s="82">
        <f t="shared" si="23"/>
        <v>0</v>
      </c>
      <c r="DA11" s="64">
        <f t="shared" si="2"/>
        <v>0</v>
      </c>
      <c r="DB11" s="90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4">
        <f t="shared" si="3"/>
        <v>0</v>
      </c>
      <c r="EH11" s="82">
        <f t="shared" si="4"/>
        <v>0</v>
      </c>
      <c r="EI11" s="82">
        <f t="shared" si="5"/>
        <v>0</v>
      </c>
      <c r="EJ11" s="64">
        <f t="shared" si="6"/>
        <v>0</v>
      </c>
      <c r="EK11" s="90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4">
        <f t="shared" si="7"/>
        <v>0</v>
      </c>
      <c r="FQ11" s="82">
        <f t="shared" si="8"/>
        <v>0</v>
      </c>
      <c r="FR11" s="82">
        <f t="shared" si="9"/>
        <v>0</v>
      </c>
      <c r="FS11" s="64">
        <f t="shared" si="10"/>
        <v>0</v>
      </c>
      <c r="FT11" s="90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58"/>
      <c r="GX11" s="64">
        <f t="shared" si="11"/>
        <v>0</v>
      </c>
      <c r="GY11" s="82">
        <f t="shared" si="12"/>
        <v>0</v>
      </c>
      <c r="GZ11" s="84">
        <f t="shared" si="13"/>
        <v>0</v>
      </c>
      <c r="HA11" s="71">
        <f t="shared" si="14"/>
        <v>0</v>
      </c>
      <c r="HB11" s="75">
        <f t="shared" si="24"/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64">
        <f t="shared" si="15"/>
        <v>0</v>
      </c>
      <c r="AH12" s="82">
        <f t="shared" si="16"/>
        <v>0</v>
      </c>
      <c r="AI12" s="82">
        <f t="shared" si="17"/>
        <v>0</v>
      </c>
      <c r="AJ12" s="64">
        <f t="shared" si="0"/>
        <v>0</v>
      </c>
      <c r="AK12" s="57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57"/>
      <c r="BP12" s="64">
        <f t="shared" si="18"/>
        <v>0</v>
      </c>
      <c r="BQ12" s="82">
        <f t="shared" si="19"/>
        <v>0</v>
      </c>
      <c r="BR12" s="82">
        <f t="shared" si="20"/>
        <v>0</v>
      </c>
      <c r="BS12" s="64">
        <f t="shared" si="1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4">
        <f t="shared" si="21"/>
        <v>0</v>
      </c>
      <c r="CY12" s="82">
        <f t="shared" si="22"/>
        <v>0</v>
      </c>
      <c r="CZ12" s="82">
        <f t="shared" si="23"/>
        <v>0</v>
      </c>
      <c r="DA12" s="64">
        <f t="shared" si="2"/>
        <v>0</v>
      </c>
      <c r="DB12" s="90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4">
        <f t="shared" si="3"/>
        <v>0</v>
      </c>
      <c r="EH12" s="82">
        <f t="shared" si="4"/>
        <v>0</v>
      </c>
      <c r="EI12" s="82">
        <f t="shared" si="5"/>
        <v>0</v>
      </c>
      <c r="EJ12" s="64">
        <f t="shared" si="6"/>
        <v>0</v>
      </c>
      <c r="EK12" s="90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4">
        <f t="shared" si="7"/>
        <v>0</v>
      </c>
      <c r="FQ12" s="82">
        <f t="shared" si="8"/>
        <v>0</v>
      </c>
      <c r="FR12" s="82">
        <f t="shared" si="9"/>
        <v>0</v>
      </c>
      <c r="FS12" s="64">
        <f t="shared" si="10"/>
        <v>0</v>
      </c>
      <c r="FT12" s="90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58"/>
      <c r="GX12" s="64">
        <f t="shared" si="11"/>
        <v>0</v>
      </c>
      <c r="GY12" s="82">
        <f t="shared" si="12"/>
        <v>0</v>
      </c>
      <c r="GZ12" s="84">
        <f t="shared" si="13"/>
        <v>0</v>
      </c>
      <c r="HA12" s="71">
        <f t="shared" si="14"/>
        <v>0</v>
      </c>
      <c r="HB12" s="75">
        <f t="shared" si="24"/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64">
        <f t="shared" si="15"/>
        <v>0</v>
      </c>
      <c r="AH13" s="82">
        <f t="shared" si="16"/>
        <v>0</v>
      </c>
      <c r="AI13" s="82">
        <f t="shared" si="17"/>
        <v>0</v>
      </c>
      <c r="AJ13" s="64">
        <f t="shared" si="0"/>
        <v>0</v>
      </c>
      <c r="AK13" s="57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57"/>
      <c r="BP13" s="64">
        <f t="shared" si="18"/>
        <v>0</v>
      </c>
      <c r="BQ13" s="82">
        <f t="shared" si="19"/>
        <v>0</v>
      </c>
      <c r="BR13" s="82">
        <f t="shared" si="20"/>
        <v>0</v>
      </c>
      <c r="BS13" s="64">
        <f t="shared" si="1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4">
        <f t="shared" si="21"/>
        <v>0</v>
      </c>
      <c r="CY13" s="82">
        <f t="shared" si="22"/>
        <v>0</v>
      </c>
      <c r="CZ13" s="82">
        <f t="shared" si="23"/>
        <v>0</v>
      </c>
      <c r="DA13" s="64">
        <f t="shared" si="2"/>
        <v>0</v>
      </c>
      <c r="DB13" s="90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4">
        <f t="shared" si="3"/>
        <v>0</v>
      </c>
      <c r="EH13" s="82">
        <f t="shared" si="4"/>
        <v>0</v>
      </c>
      <c r="EI13" s="82">
        <f t="shared" si="5"/>
        <v>0</v>
      </c>
      <c r="EJ13" s="64">
        <f t="shared" si="6"/>
        <v>0</v>
      </c>
      <c r="EK13" s="90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4">
        <f t="shared" si="7"/>
        <v>0</v>
      </c>
      <c r="FQ13" s="82">
        <f t="shared" si="8"/>
        <v>0</v>
      </c>
      <c r="FR13" s="82">
        <f t="shared" si="9"/>
        <v>0</v>
      </c>
      <c r="FS13" s="64">
        <f t="shared" si="10"/>
        <v>0</v>
      </c>
      <c r="FT13" s="90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58"/>
      <c r="GX13" s="64">
        <f t="shared" si="11"/>
        <v>0</v>
      </c>
      <c r="GY13" s="82">
        <f t="shared" si="12"/>
        <v>0</v>
      </c>
      <c r="GZ13" s="84">
        <f t="shared" si="13"/>
        <v>0</v>
      </c>
      <c r="HA13" s="71">
        <f t="shared" si="14"/>
        <v>0</v>
      </c>
      <c r="HB13" s="75">
        <f t="shared" si="24"/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64">
        <f t="shared" si="15"/>
        <v>0</v>
      </c>
      <c r="AH14" s="82">
        <f t="shared" si="16"/>
        <v>0</v>
      </c>
      <c r="AI14" s="82">
        <f t="shared" si="17"/>
        <v>0</v>
      </c>
      <c r="AJ14" s="64">
        <f t="shared" si="0"/>
        <v>0</v>
      </c>
      <c r="AK14" s="57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57"/>
      <c r="BP14" s="64">
        <f t="shared" si="18"/>
        <v>0</v>
      </c>
      <c r="BQ14" s="82">
        <f t="shared" si="19"/>
        <v>0</v>
      </c>
      <c r="BR14" s="82">
        <f t="shared" si="20"/>
        <v>0</v>
      </c>
      <c r="BS14" s="64">
        <f t="shared" si="1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4">
        <f t="shared" si="21"/>
        <v>0</v>
      </c>
      <c r="CY14" s="82">
        <f t="shared" si="22"/>
        <v>0</v>
      </c>
      <c r="CZ14" s="82">
        <f t="shared" si="23"/>
        <v>0</v>
      </c>
      <c r="DA14" s="64">
        <f t="shared" si="2"/>
        <v>0</v>
      </c>
      <c r="DB14" s="90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4">
        <f t="shared" si="3"/>
        <v>0</v>
      </c>
      <c r="EH14" s="82">
        <f t="shared" si="4"/>
        <v>0</v>
      </c>
      <c r="EI14" s="82">
        <f t="shared" si="5"/>
        <v>0</v>
      </c>
      <c r="EJ14" s="64">
        <f t="shared" si="6"/>
        <v>0</v>
      </c>
      <c r="EK14" s="90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4">
        <f t="shared" si="7"/>
        <v>0</v>
      </c>
      <c r="FQ14" s="82">
        <f t="shared" si="8"/>
        <v>0</v>
      </c>
      <c r="FR14" s="82">
        <f t="shared" si="9"/>
        <v>0</v>
      </c>
      <c r="FS14" s="64">
        <f t="shared" si="10"/>
        <v>0</v>
      </c>
      <c r="FT14" s="90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58"/>
      <c r="GX14" s="64">
        <f t="shared" si="11"/>
        <v>0</v>
      </c>
      <c r="GY14" s="82">
        <f t="shared" si="12"/>
        <v>0</v>
      </c>
      <c r="GZ14" s="84">
        <f t="shared" si="13"/>
        <v>0</v>
      </c>
      <c r="HA14" s="71">
        <f t="shared" si="14"/>
        <v>0</v>
      </c>
      <c r="HB14" s="75">
        <f t="shared" si="24"/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64">
        <f t="shared" si="15"/>
        <v>0</v>
      </c>
      <c r="AH15" s="82">
        <f t="shared" si="16"/>
        <v>0</v>
      </c>
      <c r="AI15" s="82">
        <f t="shared" si="17"/>
        <v>0</v>
      </c>
      <c r="AJ15" s="64">
        <f t="shared" si="0"/>
        <v>0</v>
      </c>
      <c r="AK15" s="57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57"/>
      <c r="BP15" s="64">
        <f t="shared" si="18"/>
        <v>0</v>
      </c>
      <c r="BQ15" s="82">
        <f t="shared" si="19"/>
        <v>0</v>
      </c>
      <c r="BR15" s="82">
        <f t="shared" si="20"/>
        <v>0</v>
      </c>
      <c r="BS15" s="64">
        <f t="shared" si="1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4">
        <f t="shared" si="21"/>
        <v>0</v>
      </c>
      <c r="CY15" s="82">
        <f t="shared" si="22"/>
        <v>0</v>
      </c>
      <c r="CZ15" s="82">
        <f t="shared" si="23"/>
        <v>0</v>
      </c>
      <c r="DA15" s="64">
        <f t="shared" si="2"/>
        <v>0</v>
      </c>
      <c r="DB15" s="90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4">
        <f t="shared" si="3"/>
        <v>0</v>
      </c>
      <c r="EH15" s="82">
        <f t="shared" si="4"/>
        <v>0</v>
      </c>
      <c r="EI15" s="82">
        <f t="shared" si="5"/>
        <v>0</v>
      </c>
      <c r="EJ15" s="64">
        <f t="shared" si="6"/>
        <v>0</v>
      </c>
      <c r="EK15" s="90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4">
        <f t="shared" si="7"/>
        <v>0</v>
      </c>
      <c r="FQ15" s="82">
        <f t="shared" si="8"/>
        <v>0</v>
      </c>
      <c r="FR15" s="82">
        <f t="shared" si="9"/>
        <v>0</v>
      </c>
      <c r="FS15" s="64">
        <f t="shared" si="10"/>
        <v>0</v>
      </c>
      <c r="FT15" s="90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58"/>
      <c r="GX15" s="64">
        <f t="shared" si="11"/>
        <v>0</v>
      </c>
      <c r="GY15" s="82">
        <f t="shared" si="12"/>
        <v>0</v>
      </c>
      <c r="GZ15" s="84">
        <f t="shared" si="13"/>
        <v>0</v>
      </c>
      <c r="HA15" s="71">
        <f t="shared" si="14"/>
        <v>0</v>
      </c>
      <c r="HB15" s="75">
        <f t="shared" si="24"/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64">
        <f t="shared" si="15"/>
        <v>0</v>
      </c>
      <c r="AH16" s="82">
        <f t="shared" si="16"/>
        <v>0</v>
      </c>
      <c r="AI16" s="82">
        <f t="shared" si="17"/>
        <v>0</v>
      </c>
      <c r="AJ16" s="64">
        <f t="shared" si="0"/>
        <v>0</v>
      </c>
      <c r="AK16" s="57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57"/>
      <c r="BP16" s="64">
        <f t="shared" si="18"/>
        <v>0</v>
      </c>
      <c r="BQ16" s="82">
        <f t="shared" si="19"/>
        <v>0</v>
      </c>
      <c r="BR16" s="82">
        <f t="shared" si="20"/>
        <v>0</v>
      </c>
      <c r="BS16" s="64">
        <f t="shared" si="1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4">
        <f t="shared" si="21"/>
        <v>0</v>
      </c>
      <c r="CY16" s="82">
        <f t="shared" si="22"/>
        <v>0</v>
      </c>
      <c r="CZ16" s="82">
        <f t="shared" si="23"/>
        <v>0</v>
      </c>
      <c r="DA16" s="64">
        <f t="shared" si="2"/>
        <v>0</v>
      </c>
      <c r="DB16" s="90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4">
        <f t="shared" si="3"/>
        <v>0</v>
      </c>
      <c r="EH16" s="82">
        <f t="shared" si="4"/>
        <v>0</v>
      </c>
      <c r="EI16" s="82">
        <f t="shared" si="5"/>
        <v>0</v>
      </c>
      <c r="EJ16" s="64">
        <f t="shared" si="6"/>
        <v>0</v>
      </c>
      <c r="EK16" s="90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4">
        <f t="shared" si="7"/>
        <v>0</v>
      </c>
      <c r="FQ16" s="82">
        <f t="shared" si="8"/>
        <v>0</v>
      </c>
      <c r="FR16" s="82">
        <f t="shared" si="9"/>
        <v>0</v>
      </c>
      <c r="FS16" s="64">
        <f t="shared" si="10"/>
        <v>0</v>
      </c>
      <c r="FT16" s="90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58"/>
      <c r="GX16" s="64">
        <f t="shared" si="11"/>
        <v>0</v>
      </c>
      <c r="GY16" s="82">
        <f t="shared" si="12"/>
        <v>0</v>
      </c>
      <c r="GZ16" s="84">
        <f t="shared" si="13"/>
        <v>0</v>
      </c>
      <c r="HA16" s="71">
        <f t="shared" si="14"/>
        <v>0</v>
      </c>
      <c r="HB16" s="75">
        <f t="shared" si="24"/>
        <v>0</v>
      </c>
    </row>
    <row r="17" spans="1:210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65">
        <f t="shared" si="15"/>
        <v>0</v>
      </c>
      <c r="AH17" s="83">
        <f t="shared" si="16"/>
        <v>0</v>
      </c>
      <c r="AI17" s="83">
        <f t="shared" si="17"/>
        <v>0</v>
      </c>
      <c r="AJ17" s="65">
        <f t="shared" si="0"/>
        <v>0</v>
      </c>
      <c r="AK17" s="59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59"/>
      <c r="BP17" s="65">
        <f t="shared" si="18"/>
        <v>0</v>
      </c>
      <c r="BQ17" s="83">
        <f t="shared" si="19"/>
        <v>0</v>
      </c>
      <c r="BR17" s="83">
        <f t="shared" si="20"/>
        <v>0</v>
      </c>
      <c r="BS17" s="65">
        <f t="shared" si="1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65">
        <f t="shared" si="21"/>
        <v>0</v>
      </c>
      <c r="CY17" s="83">
        <f t="shared" si="22"/>
        <v>0</v>
      </c>
      <c r="CZ17" s="83">
        <f t="shared" si="23"/>
        <v>0</v>
      </c>
      <c r="DA17" s="65">
        <f t="shared" si="2"/>
        <v>0</v>
      </c>
      <c r="DB17" s="91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65">
        <f t="shared" si="3"/>
        <v>0</v>
      </c>
      <c r="EH17" s="83">
        <f t="shared" si="4"/>
        <v>0</v>
      </c>
      <c r="EI17" s="83">
        <f t="shared" si="5"/>
        <v>0</v>
      </c>
      <c r="EJ17" s="65">
        <f t="shared" si="6"/>
        <v>0</v>
      </c>
      <c r="EK17" s="91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65">
        <f t="shared" si="7"/>
        <v>0</v>
      </c>
      <c r="FQ17" s="83">
        <f t="shared" si="8"/>
        <v>0</v>
      </c>
      <c r="FR17" s="83">
        <f t="shared" si="9"/>
        <v>0</v>
      </c>
      <c r="FS17" s="65">
        <f t="shared" si="10"/>
        <v>0</v>
      </c>
      <c r="FT17" s="91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60"/>
      <c r="GX17" s="65">
        <f t="shared" si="11"/>
        <v>0</v>
      </c>
      <c r="GY17" s="83">
        <f t="shared" si="12"/>
        <v>0</v>
      </c>
      <c r="GZ17" s="85">
        <f t="shared" si="13"/>
        <v>0</v>
      </c>
      <c r="HA17" s="72">
        <f t="shared" si="14"/>
        <v>0</v>
      </c>
      <c r="HB17" s="76">
        <f t="shared" si="24"/>
        <v>0</v>
      </c>
    </row>
    <row r="18" spans="1:210" s="55" customFormat="1" ht="21" customHeight="1" x14ac:dyDescent="0.15">
      <c r="A18" s="50"/>
      <c r="B18" s="50"/>
    </row>
    <row r="19" spans="1:210" s="55" customFormat="1" ht="21" customHeight="1" x14ac:dyDescent="0.15">
      <c r="A19" s="50"/>
      <c r="B19" s="50"/>
    </row>
    <row r="20" spans="1:210" s="55" customFormat="1" ht="21" customHeight="1" x14ac:dyDescent="0.15">
      <c r="A20" s="50"/>
      <c r="B20" s="50"/>
    </row>
    <row r="21" spans="1:210" s="55" customFormat="1" ht="21" customHeight="1" x14ac:dyDescent="0.15">
      <c r="A21" s="50"/>
      <c r="B21" s="50"/>
    </row>
    <row r="22" spans="1:210" s="55" customFormat="1" ht="21" customHeight="1" x14ac:dyDescent="0.15">
      <c r="A22" s="50"/>
      <c r="B22" s="50"/>
    </row>
    <row r="23" spans="1:210" s="55" customFormat="1" ht="21" customHeight="1" x14ac:dyDescent="0.15">
      <c r="A23" s="50"/>
      <c r="B23" s="50"/>
    </row>
    <row r="24" spans="1:210" s="55" customFormat="1" ht="21" customHeight="1" x14ac:dyDescent="0.15">
      <c r="A24" s="50"/>
      <c r="B24" s="50"/>
    </row>
    <row r="25" spans="1:210" s="55" customFormat="1" ht="21" customHeight="1" x14ac:dyDescent="0.15">
      <c r="A25" s="50"/>
      <c r="B25" s="50"/>
    </row>
    <row r="26" spans="1:210" s="55" customFormat="1" ht="21" customHeight="1" x14ac:dyDescent="0.15">
      <c r="A26" s="50"/>
      <c r="B26" s="50"/>
    </row>
    <row r="27" spans="1:210" s="55" customFormat="1" ht="21" customHeight="1" x14ac:dyDescent="0.15">
      <c r="A27" s="50"/>
      <c r="B27" s="50"/>
    </row>
    <row r="28" spans="1:210" s="55" customFormat="1" ht="21" customHeight="1" x14ac:dyDescent="0.15">
      <c r="A28" s="50"/>
      <c r="B28" s="50"/>
    </row>
    <row r="29" spans="1:210" s="55" customFormat="1" ht="21" customHeight="1" x14ac:dyDescent="0.15">
      <c r="A29" s="50"/>
      <c r="B29" s="50"/>
    </row>
    <row r="30" spans="1:210" s="55" customFormat="1" ht="21" customHeight="1" x14ac:dyDescent="0.15">
      <c r="A30" s="50"/>
      <c r="B30" s="50"/>
    </row>
    <row r="31" spans="1:210" s="55" customFormat="1" ht="21" customHeight="1" x14ac:dyDescent="0.15">
      <c r="A31" s="50"/>
      <c r="B31" s="50"/>
    </row>
    <row r="32" spans="1:210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G2:AJ2"/>
    <mergeCell ref="GX2:HA2"/>
    <mergeCell ref="FP2:FS2"/>
    <mergeCell ref="EG2:EJ2"/>
    <mergeCell ref="CX2:DA2"/>
  </mergeCells>
  <phoneticPr fontId="2"/>
  <dataValidations count="2">
    <dataValidation type="list" allowBlank="1" sqref="C4:AF17 AK4:BO17 BT4:CW17 DB4:EF17 EK4:FO17 FT4:GW17" xr:uid="{00000000-0002-0000-0200-000000000000}">
      <formula1>"市道,県道,国道"</formula1>
    </dataValidation>
    <dataValidation type="list" allowBlank="1" sqref="C3:GW3" xr:uid="{00000000-0002-0000-02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4">
    <tabColor indexed="16"/>
  </sheetPr>
  <dimension ref="A1:IC75"/>
  <sheetViews>
    <sheetView showZeros="0" view="pageBreakPreview" topLeftCell="G4" zoomScaleNormal="100" zoomScaleSheetLayoutView="100" workbookViewId="0">
      <selection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40087</v>
      </c>
      <c r="D2" s="66">
        <v>40088</v>
      </c>
      <c r="E2" s="66">
        <v>40089</v>
      </c>
      <c r="F2" s="66">
        <v>40090</v>
      </c>
      <c r="G2" s="66">
        <v>40091</v>
      </c>
      <c r="H2" s="66">
        <v>40092</v>
      </c>
      <c r="I2" s="66">
        <v>40093</v>
      </c>
      <c r="J2" s="66">
        <v>40094</v>
      </c>
      <c r="K2" s="66">
        <v>40095</v>
      </c>
      <c r="L2" s="66">
        <v>40096</v>
      </c>
      <c r="M2" s="66">
        <v>40097</v>
      </c>
      <c r="N2" s="66">
        <v>40098</v>
      </c>
      <c r="O2" s="66">
        <v>40099</v>
      </c>
      <c r="P2" s="66">
        <v>40100</v>
      </c>
      <c r="Q2" s="66">
        <v>40101</v>
      </c>
      <c r="R2" s="66">
        <v>40102</v>
      </c>
      <c r="S2" s="66">
        <v>40103</v>
      </c>
      <c r="T2" s="66">
        <v>40104</v>
      </c>
      <c r="U2" s="66">
        <v>40105</v>
      </c>
      <c r="V2" s="66">
        <v>40106</v>
      </c>
      <c r="W2" s="66">
        <v>40107</v>
      </c>
      <c r="X2" s="66">
        <v>40108</v>
      </c>
      <c r="Y2" s="66">
        <v>40109</v>
      </c>
      <c r="Z2" s="66">
        <v>40110</v>
      </c>
      <c r="AA2" s="66">
        <v>40111</v>
      </c>
      <c r="AB2" s="66">
        <v>40112</v>
      </c>
      <c r="AC2" s="66">
        <v>40113</v>
      </c>
      <c r="AD2" s="66">
        <v>40114</v>
      </c>
      <c r="AE2" s="66">
        <v>40115</v>
      </c>
      <c r="AF2" s="66">
        <v>40116</v>
      </c>
      <c r="AG2" s="93">
        <v>40117</v>
      </c>
      <c r="AH2" s="146" t="s">
        <v>46</v>
      </c>
      <c r="AI2" s="147"/>
      <c r="AJ2" s="147"/>
      <c r="AK2" s="148"/>
      <c r="AL2" s="92">
        <v>40118</v>
      </c>
      <c r="AM2" s="66">
        <v>40119</v>
      </c>
      <c r="AN2" s="66">
        <v>40120</v>
      </c>
      <c r="AO2" s="66">
        <v>40121</v>
      </c>
      <c r="AP2" s="66">
        <v>40122</v>
      </c>
      <c r="AQ2" s="66">
        <v>40123</v>
      </c>
      <c r="AR2" s="66">
        <v>40124</v>
      </c>
      <c r="AS2" s="66">
        <v>40125</v>
      </c>
      <c r="AT2" s="66">
        <v>40126</v>
      </c>
      <c r="AU2" s="66">
        <v>40127</v>
      </c>
      <c r="AV2" s="66">
        <v>40128</v>
      </c>
      <c r="AW2" s="66">
        <v>40129</v>
      </c>
      <c r="AX2" s="66">
        <v>40130</v>
      </c>
      <c r="AY2" s="66">
        <v>40131</v>
      </c>
      <c r="AZ2" s="66">
        <v>40132</v>
      </c>
      <c r="BA2" s="66">
        <v>40133</v>
      </c>
      <c r="BB2" s="66">
        <v>40134</v>
      </c>
      <c r="BC2" s="66">
        <v>40135</v>
      </c>
      <c r="BD2" s="66">
        <v>40136</v>
      </c>
      <c r="BE2" s="66">
        <v>40137</v>
      </c>
      <c r="BF2" s="66">
        <v>40138</v>
      </c>
      <c r="BG2" s="66">
        <v>40139</v>
      </c>
      <c r="BH2" s="66">
        <v>40140</v>
      </c>
      <c r="BI2" s="66">
        <v>40141</v>
      </c>
      <c r="BJ2" s="66">
        <v>40142</v>
      </c>
      <c r="BK2" s="66">
        <v>40143</v>
      </c>
      <c r="BL2" s="66">
        <v>40144</v>
      </c>
      <c r="BM2" s="66">
        <v>40145</v>
      </c>
      <c r="BN2" s="66">
        <v>40146</v>
      </c>
      <c r="BO2" s="93">
        <v>40147</v>
      </c>
      <c r="BP2" s="146" t="s">
        <v>47</v>
      </c>
      <c r="BQ2" s="147"/>
      <c r="BR2" s="147"/>
      <c r="BS2" s="148"/>
      <c r="BT2" s="92">
        <v>40148</v>
      </c>
      <c r="BU2" s="66">
        <v>40149</v>
      </c>
      <c r="BV2" s="66">
        <v>40150</v>
      </c>
      <c r="BW2" s="66">
        <v>40151</v>
      </c>
      <c r="BX2" s="66">
        <v>40152</v>
      </c>
      <c r="BY2" s="66">
        <v>40153</v>
      </c>
      <c r="BZ2" s="66">
        <v>40154</v>
      </c>
      <c r="CA2" s="66">
        <v>40155</v>
      </c>
      <c r="CB2" s="66">
        <v>40156</v>
      </c>
      <c r="CC2" s="66">
        <v>40157</v>
      </c>
      <c r="CD2" s="66">
        <v>40158</v>
      </c>
      <c r="CE2" s="66">
        <v>40159</v>
      </c>
      <c r="CF2" s="66">
        <v>40160</v>
      </c>
      <c r="CG2" s="66">
        <v>40161</v>
      </c>
      <c r="CH2" s="66">
        <v>40162</v>
      </c>
      <c r="CI2" s="66">
        <v>40163</v>
      </c>
      <c r="CJ2" s="66">
        <v>40164</v>
      </c>
      <c r="CK2" s="66">
        <v>40165</v>
      </c>
      <c r="CL2" s="66">
        <v>40166</v>
      </c>
      <c r="CM2" s="66">
        <v>40167</v>
      </c>
      <c r="CN2" s="66">
        <v>40168</v>
      </c>
      <c r="CO2" s="66">
        <v>40169</v>
      </c>
      <c r="CP2" s="66">
        <v>40170</v>
      </c>
      <c r="CQ2" s="66">
        <v>40171</v>
      </c>
      <c r="CR2" s="66">
        <v>40172</v>
      </c>
      <c r="CS2" s="66">
        <v>40173</v>
      </c>
      <c r="CT2" s="66">
        <v>40174</v>
      </c>
      <c r="CU2" s="66">
        <v>40175</v>
      </c>
      <c r="CV2" s="66">
        <v>40176</v>
      </c>
      <c r="CW2" s="66">
        <v>40177</v>
      </c>
      <c r="CX2" s="93">
        <v>40178</v>
      </c>
      <c r="CY2" s="146" t="s">
        <v>48</v>
      </c>
      <c r="CZ2" s="147"/>
      <c r="DA2" s="147"/>
      <c r="DB2" s="148"/>
      <c r="DC2" s="66">
        <v>40179</v>
      </c>
      <c r="DD2" s="66">
        <v>40180</v>
      </c>
      <c r="DE2" s="66">
        <v>40181</v>
      </c>
      <c r="DF2" s="66">
        <v>40182</v>
      </c>
      <c r="DG2" s="66">
        <v>40183</v>
      </c>
      <c r="DH2" s="66">
        <v>40184</v>
      </c>
      <c r="DI2" s="66">
        <v>40185</v>
      </c>
      <c r="DJ2" s="66">
        <v>40186</v>
      </c>
      <c r="DK2" s="66">
        <v>40187</v>
      </c>
      <c r="DL2" s="66">
        <v>40188</v>
      </c>
      <c r="DM2" s="66">
        <v>40189</v>
      </c>
      <c r="DN2" s="66">
        <v>40190</v>
      </c>
      <c r="DO2" s="66">
        <v>40191</v>
      </c>
      <c r="DP2" s="66">
        <v>40192</v>
      </c>
      <c r="DQ2" s="66">
        <v>40193</v>
      </c>
      <c r="DR2" s="66">
        <v>40194</v>
      </c>
      <c r="DS2" s="66">
        <v>40195</v>
      </c>
      <c r="DT2" s="66">
        <v>40196</v>
      </c>
      <c r="DU2" s="66">
        <v>40197</v>
      </c>
      <c r="DV2" s="66">
        <v>40198</v>
      </c>
      <c r="DW2" s="66">
        <v>40199</v>
      </c>
      <c r="DX2" s="66">
        <v>40200</v>
      </c>
      <c r="DY2" s="66">
        <v>40201</v>
      </c>
      <c r="DZ2" s="66">
        <v>40202</v>
      </c>
      <c r="EA2" s="66">
        <v>40203</v>
      </c>
      <c r="EB2" s="66">
        <v>40204</v>
      </c>
      <c r="EC2" s="66">
        <v>40205</v>
      </c>
      <c r="ED2" s="66">
        <v>40206</v>
      </c>
      <c r="EE2" s="66">
        <v>40207</v>
      </c>
      <c r="EF2" s="66">
        <v>40208</v>
      </c>
      <c r="EG2" s="66">
        <v>40209</v>
      </c>
      <c r="EH2" s="146" t="s">
        <v>49</v>
      </c>
      <c r="EI2" s="147"/>
      <c r="EJ2" s="147"/>
      <c r="EK2" s="148"/>
      <c r="EL2" s="66">
        <v>40210</v>
      </c>
      <c r="EM2" s="66">
        <v>40211</v>
      </c>
      <c r="EN2" s="66">
        <v>40212</v>
      </c>
      <c r="EO2" s="66">
        <v>40213</v>
      </c>
      <c r="EP2" s="66">
        <v>40214</v>
      </c>
      <c r="EQ2" s="66">
        <v>40215</v>
      </c>
      <c r="ER2" s="66">
        <v>40216</v>
      </c>
      <c r="ES2" s="66">
        <v>40217</v>
      </c>
      <c r="ET2" s="66">
        <v>40218</v>
      </c>
      <c r="EU2" s="66">
        <v>40219</v>
      </c>
      <c r="EV2" s="66">
        <v>40220</v>
      </c>
      <c r="EW2" s="66">
        <v>40221</v>
      </c>
      <c r="EX2" s="66">
        <v>40222</v>
      </c>
      <c r="EY2" s="66">
        <v>40223</v>
      </c>
      <c r="EZ2" s="66">
        <v>40224</v>
      </c>
      <c r="FA2" s="66">
        <v>40225</v>
      </c>
      <c r="FB2" s="66">
        <v>40226</v>
      </c>
      <c r="FC2" s="66">
        <v>40227</v>
      </c>
      <c r="FD2" s="66">
        <v>40228</v>
      </c>
      <c r="FE2" s="66">
        <v>40229</v>
      </c>
      <c r="FF2" s="66">
        <v>40230</v>
      </c>
      <c r="FG2" s="66">
        <v>40231</v>
      </c>
      <c r="FH2" s="66">
        <v>40232</v>
      </c>
      <c r="FI2" s="66">
        <v>40233</v>
      </c>
      <c r="FJ2" s="66">
        <v>40234</v>
      </c>
      <c r="FK2" s="66">
        <v>40235</v>
      </c>
      <c r="FL2" s="66">
        <v>40236</v>
      </c>
      <c r="FM2" s="66">
        <v>40237</v>
      </c>
      <c r="FN2" s="66"/>
      <c r="FO2" s="146" t="s">
        <v>50</v>
      </c>
      <c r="FP2" s="147"/>
      <c r="FQ2" s="147"/>
      <c r="FR2" s="148"/>
      <c r="FS2" s="66">
        <v>40238</v>
      </c>
      <c r="FT2" s="66">
        <v>40239</v>
      </c>
      <c r="FU2" s="66">
        <v>40240</v>
      </c>
      <c r="FV2" s="66">
        <v>40241</v>
      </c>
      <c r="FW2" s="66">
        <v>40242</v>
      </c>
      <c r="FX2" s="66">
        <v>40243</v>
      </c>
      <c r="FY2" s="66">
        <v>40244</v>
      </c>
      <c r="FZ2" s="66">
        <v>40245</v>
      </c>
      <c r="GA2" s="66">
        <v>40246</v>
      </c>
      <c r="GB2" s="66">
        <v>40247</v>
      </c>
      <c r="GC2" s="66">
        <v>40248</v>
      </c>
      <c r="GD2" s="66">
        <v>40249</v>
      </c>
      <c r="GE2" s="66">
        <v>40250</v>
      </c>
      <c r="GF2" s="66">
        <v>40251</v>
      </c>
      <c r="GG2" s="66">
        <v>40252</v>
      </c>
      <c r="GH2" s="66">
        <v>40253</v>
      </c>
      <c r="GI2" s="66">
        <v>40254</v>
      </c>
      <c r="GJ2" s="66">
        <v>40255</v>
      </c>
      <c r="GK2" s="66">
        <v>40256</v>
      </c>
      <c r="GL2" s="66">
        <v>40257</v>
      </c>
      <c r="GM2" s="66">
        <v>40258</v>
      </c>
      <c r="GN2" s="66">
        <v>40259</v>
      </c>
      <c r="GO2" s="66">
        <v>40260</v>
      </c>
      <c r="GP2" s="66">
        <v>40261</v>
      </c>
      <c r="GQ2" s="66">
        <v>40262</v>
      </c>
      <c r="GR2" s="66">
        <v>40263</v>
      </c>
      <c r="GS2" s="66">
        <v>40264</v>
      </c>
      <c r="GT2" s="66">
        <v>40265</v>
      </c>
      <c r="GU2" s="66">
        <v>40266</v>
      </c>
      <c r="GV2" s="66">
        <v>40267</v>
      </c>
      <c r="GW2" s="66">
        <v>40268</v>
      </c>
      <c r="GX2" s="146" t="s">
        <v>51</v>
      </c>
      <c r="GY2" s="147"/>
      <c r="GZ2" s="147"/>
      <c r="HA2" s="149"/>
      <c r="HB2" s="73" t="s">
        <v>52</v>
      </c>
      <c r="HC2" s="77" t="s">
        <v>53</v>
      </c>
    </row>
    <row r="3" spans="1:237" s="55" customFormat="1" ht="21" customHeight="1" x14ac:dyDescent="0.15">
      <c r="A3" s="50"/>
      <c r="B3" s="53" t="s">
        <v>30</v>
      </c>
      <c r="C3" s="78" t="s">
        <v>33</v>
      </c>
      <c r="D3" s="78" t="s">
        <v>34</v>
      </c>
      <c r="E3" s="78" t="s">
        <v>35</v>
      </c>
      <c r="F3" s="78" t="s">
        <v>36</v>
      </c>
      <c r="G3" s="78" t="s">
        <v>37</v>
      </c>
      <c r="H3" s="78" t="s">
        <v>31</v>
      </c>
      <c r="I3" s="79" t="s">
        <v>32</v>
      </c>
      <c r="J3" s="78" t="s">
        <v>33</v>
      </c>
      <c r="K3" s="78" t="s">
        <v>34</v>
      </c>
      <c r="L3" s="78" t="s">
        <v>35</v>
      </c>
      <c r="M3" s="78" t="s">
        <v>36</v>
      </c>
      <c r="N3" s="78" t="s">
        <v>37</v>
      </c>
      <c r="O3" s="78" t="s">
        <v>31</v>
      </c>
      <c r="P3" s="79" t="s">
        <v>32</v>
      </c>
      <c r="Q3" s="78" t="s">
        <v>33</v>
      </c>
      <c r="R3" s="78" t="s">
        <v>34</v>
      </c>
      <c r="S3" s="78" t="s">
        <v>35</v>
      </c>
      <c r="T3" s="78" t="s">
        <v>36</v>
      </c>
      <c r="U3" s="78" t="s">
        <v>37</v>
      </c>
      <c r="V3" s="78" t="s">
        <v>31</v>
      </c>
      <c r="W3" s="79" t="s">
        <v>32</v>
      </c>
      <c r="X3" s="78" t="s">
        <v>33</v>
      </c>
      <c r="Y3" s="78" t="s">
        <v>34</v>
      </c>
      <c r="Z3" s="78" t="s">
        <v>35</v>
      </c>
      <c r="AA3" s="78" t="s">
        <v>36</v>
      </c>
      <c r="AB3" s="78" t="s">
        <v>37</v>
      </c>
      <c r="AC3" s="78" t="s">
        <v>31</v>
      </c>
      <c r="AD3" s="79" t="s">
        <v>32</v>
      </c>
      <c r="AE3" s="78" t="s">
        <v>33</v>
      </c>
      <c r="AF3" s="78" t="s">
        <v>34</v>
      </c>
      <c r="AG3" s="78" t="s">
        <v>35</v>
      </c>
      <c r="AH3" s="80" t="s">
        <v>55</v>
      </c>
      <c r="AI3" s="81" t="s">
        <v>56</v>
      </c>
      <c r="AJ3" s="81" t="s">
        <v>57</v>
      </c>
      <c r="AK3" s="80" t="s">
        <v>38</v>
      </c>
      <c r="AL3" s="94" t="s">
        <v>36</v>
      </c>
      <c r="AM3" s="78" t="s">
        <v>37</v>
      </c>
      <c r="AN3" s="78" t="s">
        <v>31</v>
      </c>
      <c r="AO3" s="78" t="s">
        <v>32</v>
      </c>
      <c r="AP3" s="79" t="s">
        <v>33</v>
      </c>
      <c r="AQ3" s="78" t="s">
        <v>34</v>
      </c>
      <c r="AR3" s="78" t="s">
        <v>35</v>
      </c>
      <c r="AS3" s="78" t="s">
        <v>36</v>
      </c>
      <c r="AT3" s="78" t="s">
        <v>37</v>
      </c>
      <c r="AU3" s="78" t="s">
        <v>31</v>
      </c>
      <c r="AV3" s="78" t="s">
        <v>32</v>
      </c>
      <c r="AW3" s="79" t="s">
        <v>33</v>
      </c>
      <c r="AX3" s="78" t="s">
        <v>34</v>
      </c>
      <c r="AY3" s="78" t="s">
        <v>35</v>
      </c>
      <c r="AZ3" s="78" t="s">
        <v>36</v>
      </c>
      <c r="BA3" s="78" t="s">
        <v>37</v>
      </c>
      <c r="BB3" s="78" t="s">
        <v>31</v>
      </c>
      <c r="BC3" s="78" t="s">
        <v>32</v>
      </c>
      <c r="BD3" s="79" t="s">
        <v>33</v>
      </c>
      <c r="BE3" s="78" t="s">
        <v>34</v>
      </c>
      <c r="BF3" s="78" t="s">
        <v>35</v>
      </c>
      <c r="BG3" s="78" t="s">
        <v>36</v>
      </c>
      <c r="BH3" s="78" t="s">
        <v>37</v>
      </c>
      <c r="BI3" s="78" t="s">
        <v>31</v>
      </c>
      <c r="BJ3" s="78" t="s">
        <v>32</v>
      </c>
      <c r="BK3" s="79" t="s">
        <v>33</v>
      </c>
      <c r="BL3" s="78" t="s">
        <v>34</v>
      </c>
      <c r="BM3" s="78" t="s">
        <v>35</v>
      </c>
      <c r="BN3" s="78" t="s">
        <v>36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94" t="s">
        <v>61</v>
      </c>
      <c r="BU3" s="78" t="s">
        <v>32</v>
      </c>
      <c r="BV3" s="79" t="s">
        <v>33</v>
      </c>
      <c r="BW3" s="78" t="s">
        <v>34</v>
      </c>
      <c r="BX3" s="78" t="s">
        <v>35</v>
      </c>
      <c r="BY3" s="78" t="s">
        <v>36</v>
      </c>
      <c r="BZ3" s="78" t="s">
        <v>37</v>
      </c>
      <c r="CA3" s="78" t="s">
        <v>31</v>
      </c>
      <c r="CB3" s="78" t="s">
        <v>32</v>
      </c>
      <c r="CC3" s="79" t="s">
        <v>33</v>
      </c>
      <c r="CD3" s="78" t="s">
        <v>34</v>
      </c>
      <c r="CE3" s="78" t="s">
        <v>35</v>
      </c>
      <c r="CF3" s="78" t="s">
        <v>36</v>
      </c>
      <c r="CG3" s="78" t="s">
        <v>37</v>
      </c>
      <c r="CH3" s="78" t="s">
        <v>31</v>
      </c>
      <c r="CI3" s="78" t="s">
        <v>32</v>
      </c>
      <c r="CJ3" s="79" t="s">
        <v>33</v>
      </c>
      <c r="CK3" s="78" t="s">
        <v>34</v>
      </c>
      <c r="CL3" s="78" t="s">
        <v>35</v>
      </c>
      <c r="CM3" s="78" t="s">
        <v>36</v>
      </c>
      <c r="CN3" s="78" t="s">
        <v>37</v>
      </c>
      <c r="CO3" s="78" t="s">
        <v>31</v>
      </c>
      <c r="CP3" s="78" t="s">
        <v>32</v>
      </c>
      <c r="CQ3" s="79" t="s">
        <v>33</v>
      </c>
      <c r="CR3" s="78" t="s">
        <v>34</v>
      </c>
      <c r="CS3" s="78" t="s">
        <v>35</v>
      </c>
      <c r="CT3" s="78" t="s">
        <v>36</v>
      </c>
      <c r="CU3" s="78" t="s">
        <v>37</v>
      </c>
      <c r="CV3" s="78" t="s">
        <v>31</v>
      </c>
      <c r="CW3" s="78" t="s">
        <v>32</v>
      </c>
      <c r="CX3" s="95" t="s">
        <v>59</v>
      </c>
      <c r="CY3" s="80" t="s">
        <v>55</v>
      </c>
      <c r="CZ3" s="81" t="s">
        <v>56</v>
      </c>
      <c r="DA3" s="81" t="s">
        <v>57</v>
      </c>
      <c r="DB3" s="80" t="s">
        <v>38</v>
      </c>
      <c r="DC3" s="67" t="s">
        <v>34</v>
      </c>
      <c r="DD3" s="67" t="s">
        <v>35</v>
      </c>
      <c r="DE3" s="67" t="s">
        <v>36</v>
      </c>
      <c r="DF3" s="67" t="s">
        <v>37</v>
      </c>
      <c r="DG3" s="68" t="s">
        <v>31</v>
      </c>
      <c r="DH3" s="67" t="s">
        <v>32</v>
      </c>
      <c r="DI3" s="67" t="s">
        <v>33</v>
      </c>
      <c r="DJ3" s="67" t="s">
        <v>34</v>
      </c>
      <c r="DK3" s="67" t="s">
        <v>35</v>
      </c>
      <c r="DL3" s="67" t="s">
        <v>36</v>
      </c>
      <c r="DM3" s="67" t="s">
        <v>37</v>
      </c>
      <c r="DN3" s="68" t="s">
        <v>31</v>
      </c>
      <c r="DO3" s="67" t="s">
        <v>32</v>
      </c>
      <c r="DP3" s="67" t="s">
        <v>33</v>
      </c>
      <c r="DQ3" s="67" t="s">
        <v>34</v>
      </c>
      <c r="DR3" s="67" t="s">
        <v>35</v>
      </c>
      <c r="DS3" s="67" t="s">
        <v>36</v>
      </c>
      <c r="DT3" s="67" t="s">
        <v>37</v>
      </c>
      <c r="DU3" s="68" t="s">
        <v>31</v>
      </c>
      <c r="DV3" s="67" t="s">
        <v>32</v>
      </c>
      <c r="DW3" s="67" t="s">
        <v>33</v>
      </c>
      <c r="DX3" s="67" t="s">
        <v>34</v>
      </c>
      <c r="DY3" s="67" t="s">
        <v>35</v>
      </c>
      <c r="DZ3" s="67" t="s">
        <v>36</v>
      </c>
      <c r="EA3" s="67" t="s">
        <v>37</v>
      </c>
      <c r="EB3" s="68" t="s">
        <v>31</v>
      </c>
      <c r="EC3" s="67" t="s">
        <v>32</v>
      </c>
      <c r="ED3" s="67" t="s">
        <v>33</v>
      </c>
      <c r="EE3" s="67" t="s">
        <v>34</v>
      </c>
      <c r="EF3" s="67" t="s">
        <v>35</v>
      </c>
      <c r="EG3" s="67" t="s">
        <v>62</v>
      </c>
      <c r="EH3" s="80" t="s">
        <v>55</v>
      </c>
      <c r="EI3" s="81" t="s">
        <v>56</v>
      </c>
      <c r="EJ3" s="81" t="s">
        <v>57</v>
      </c>
      <c r="EK3" s="80" t="s">
        <v>38</v>
      </c>
      <c r="EL3" s="67" t="s">
        <v>37</v>
      </c>
      <c r="EM3" s="68" t="s">
        <v>31</v>
      </c>
      <c r="EN3" s="67" t="s">
        <v>32</v>
      </c>
      <c r="EO3" s="67" t="s">
        <v>33</v>
      </c>
      <c r="EP3" s="67" t="s">
        <v>34</v>
      </c>
      <c r="EQ3" s="67" t="s">
        <v>35</v>
      </c>
      <c r="ER3" s="67" t="s">
        <v>36</v>
      </c>
      <c r="ES3" s="67" t="s">
        <v>37</v>
      </c>
      <c r="ET3" s="68" t="s">
        <v>31</v>
      </c>
      <c r="EU3" s="67" t="s">
        <v>32</v>
      </c>
      <c r="EV3" s="67" t="s">
        <v>33</v>
      </c>
      <c r="EW3" s="67" t="s">
        <v>34</v>
      </c>
      <c r="EX3" s="67" t="s">
        <v>35</v>
      </c>
      <c r="EY3" s="67" t="s">
        <v>36</v>
      </c>
      <c r="EZ3" s="67" t="s">
        <v>37</v>
      </c>
      <c r="FA3" s="68" t="s">
        <v>31</v>
      </c>
      <c r="FB3" s="67" t="s">
        <v>32</v>
      </c>
      <c r="FC3" s="67" t="s">
        <v>33</v>
      </c>
      <c r="FD3" s="67" t="s">
        <v>34</v>
      </c>
      <c r="FE3" s="67" t="s">
        <v>35</v>
      </c>
      <c r="FF3" s="67" t="s">
        <v>36</v>
      </c>
      <c r="FG3" s="67" t="s">
        <v>37</v>
      </c>
      <c r="FH3" s="68" t="s">
        <v>31</v>
      </c>
      <c r="FI3" s="67" t="s">
        <v>32</v>
      </c>
      <c r="FJ3" s="67" t="s">
        <v>33</v>
      </c>
      <c r="FK3" s="67" t="s">
        <v>34</v>
      </c>
      <c r="FL3" s="67" t="s">
        <v>35</v>
      </c>
      <c r="FM3" s="67" t="s">
        <v>62</v>
      </c>
      <c r="FN3" s="67"/>
      <c r="FO3" s="80" t="s">
        <v>55</v>
      </c>
      <c r="FP3" s="81" t="s">
        <v>56</v>
      </c>
      <c r="FQ3" s="81" t="s">
        <v>57</v>
      </c>
      <c r="FR3" s="80" t="s">
        <v>38</v>
      </c>
      <c r="FS3" s="67" t="s">
        <v>37</v>
      </c>
      <c r="FT3" s="68" t="s">
        <v>31</v>
      </c>
      <c r="FU3" s="67" t="s">
        <v>32</v>
      </c>
      <c r="FV3" s="67" t="s">
        <v>33</v>
      </c>
      <c r="FW3" s="67" t="s">
        <v>34</v>
      </c>
      <c r="FX3" s="67" t="s">
        <v>35</v>
      </c>
      <c r="FY3" s="67" t="s">
        <v>36</v>
      </c>
      <c r="FZ3" s="67" t="s">
        <v>37</v>
      </c>
      <c r="GA3" s="68" t="s">
        <v>31</v>
      </c>
      <c r="GB3" s="67" t="s">
        <v>32</v>
      </c>
      <c r="GC3" s="67" t="s">
        <v>33</v>
      </c>
      <c r="GD3" s="67" t="s">
        <v>34</v>
      </c>
      <c r="GE3" s="67" t="s">
        <v>35</v>
      </c>
      <c r="GF3" s="67" t="s">
        <v>36</v>
      </c>
      <c r="GG3" s="67" t="s">
        <v>37</v>
      </c>
      <c r="GH3" s="68" t="s">
        <v>31</v>
      </c>
      <c r="GI3" s="67" t="s">
        <v>32</v>
      </c>
      <c r="GJ3" s="67" t="s">
        <v>33</v>
      </c>
      <c r="GK3" s="67" t="s">
        <v>34</v>
      </c>
      <c r="GL3" s="67" t="s">
        <v>35</v>
      </c>
      <c r="GM3" s="67" t="s">
        <v>36</v>
      </c>
      <c r="GN3" s="67" t="s">
        <v>37</v>
      </c>
      <c r="GO3" s="68" t="s">
        <v>31</v>
      </c>
      <c r="GP3" s="67" t="s">
        <v>32</v>
      </c>
      <c r="GQ3" s="67" t="s">
        <v>33</v>
      </c>
      <c r="GR3" s="67" t="s">
        <v>34</v>
      </c>
      <c r="GS3" s="67" t="s">
        <v>35</v>
      </c>
      <c r="GT3" s="67" t="s">
        <v>36</v>
      </c>
      <c r="GU3" s="67" t="s">
        <v>37</v>
      </c>
      <c r="GV3" s="68" t="s">
        <v>31</v>
      </c>
      <c r="GW3" s="68" t="s">
        <v>58</v>
      </c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C3" s="75" t="s">
        <v>54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57"/>
      <c r="AH4" s="64">
        <f t="shared" ref="AH4:AH17" si="0">COUNTIF(C4:AG4,"市道")</f>
        <v>0</v>
      </c>
      <c r="AI4" s="82">
        <f t="shared" ref="AI4:AI17" si="1">COUNTIF(C4:AG4,"県道")</f>
        <v>0</v>
      </c>
      <c r="AJ4" s="82">
        <f t="shared" ref="AJ4:AJ17" si="2">COUNTIF(C4:AG4,"国道")</f>
        <v>0</v>
      </c>
      <c r="AK4" s="64">
        <f t="shared" ref="AK4:AK17" si="3">SUM(AH4:AJ4)</f>
        <v>0</v>
      </c>
      <c r="AL4" s="57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4">
        <f t="shared" ref="BP4:BP17" si="4">COUNTIF(AL4:BO4,"市道")</f>
        <v>0</v>
      </c>
      <c r="BQ4" s="82">
        <f t="shared" ref="BQ4:BQ17" si="5">COUNTIF(AL4:BO4,"県道")</f>
        <v>0</v>
      </c>
      <c r="BR4" s="82">
        <f t="shared" ref="BR4:BR17" si="6">COUNTIF(AL4:BO4,"国道")</f>
        <v>0</v>
      </c>
      <c r="BS4" s="64">
        <f t="shared" ref="BS4:BS17" si="7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4">
        <f t="shared" ref="CY4:CY17" si="8">COUNTIF(BT4:CX4,"市道")</f>
        <v>0</v>
      </c>
      <c r="CZ4" s="82">
        <f t="shared" ref="CZ4:CZ17" si="9">COUNTIF(BT4:CX4,"県道")</f>
        <v>0</v>
      </c>
      <c r="DA4" s="82">
        <f t="shared" ref="DA4:DA17" si="10">COUNTIF(BT4:CX4,"国道")</f>
        <v>0</v>
      </c>
      <c r="DB4" s="64">
        <f t="shared" ref="DB4:DB17" si="11">SUM(CY4:DA4)</f>
        <v>0</v>
      </c>
      <c r="DC4" s="90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4">
        <f t="shared" ref="EH4:EH17" si="12">COUNTIF(DC4:EG4,"市道")</f>
        <v>0</v>
      </c>
      <c r="EI4" s="82">
        <f t="shared" ref="EI4:EI17" si="13">COUNTIF(DC4:EG4,"県道")</f>
        <v>0</v>
      </c>
      <c r="EJ4" s="82">
        <f t="shared" ref="EJ4:EJ17" si="14">COUNTIF(DC4:EG4,"国道")</f>
        <v>0</v>
      </c>
      <c r="EK4" s="64">
        <f t="shared" ref="EK4:EK17" si="15">SUM(EH4:EJ4)</f>
        <v>0</v>
      </c>
      <c r="EL4" s="90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4">
        <f t="shared" ref="FO4:FO17" si="16">COUNTIF(EL4:FN4,"市道")</f>
        <v>0</v>
      </c>
      <c r="FP4" s="82">
        <f t="shared" ref="FP4:FP17" si="17">COUNTIF(EL4:FN4,"県道")</f>
        <v>0</v>
      </c>
      <c r="FQ4" s="82">
        <f t="shared" ref="FQ4:FQ17" si="18">COUNTIF(EL4:FN4,"国道")</f>
        <v>0</v>
      </c>
      <c r="FR4" s="64">
        <f t="shared" ref="FR4:FR17" si="19">SUM(FO4:FQ4)</f>
        <v>0</v>
      </c>
      <c r="FS4" s="90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57"/>
      <c r="GW4" s="58"/>
      <c r="GX4" s="64">
        <f t="shared" ref="GX4:GX17" si="20">COUNTIF(FS4:GW4,"市道")</f>
        <v>0</v>
      </c>
      <c r="GY4" s="82">
        <f t="shared" ref="GY4:GY17" si="21">COUNTIF(FS4:GW4,"県道")</f>
        <v>0</v>
      </c>
      <c r="GZ4" s="84">
        <f t="shared" ref="GZ4:GZ17" si="22">COUNTIF(FS4:GW4,"国道")</f>
        <v>0</v>
      </c>
      <c r="HA4" s="71">
        <f t="shared" ref="HA4:HA17" si="23">SUM(GX4:GZ4)</f>
        <v>0</v>
      </c>
      <c r="HB4" s="75">
        <f t="shared" ref="HB4:HB17" si="24">AK4+BS4+DB4+EK4+FR4+HA4</f>
        <v>0</v>
      </c>
      <c r="HC4" s="75">
        <f>'交通規制日数（上半期）'!HB4+'交通規制日数（下半期）'!HB4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57"/>
      <c r="AH5" s="64">
        <f t="shared" si="0"/>
        <v>0</v>
      </c>
      <c r="AI5" s="82">
        <f t="shared" si="1"/>
        <v>0</v>
      </c>
      <c r="AJ5" s="82">
        <f t="shared" si="2"/>
        <v>0</v>
      </c>
      <c r="AK5" s="64">
        <f t="shared" si="3"/>
        <v>0</v>
      </c>
      <c r="AL5" s="57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4">
        <f t="shared" si="4"/>
        <v>0</v>
      </c>
      <c r="BQ5" s="82">
        <f t="shared" si="5"/>
        <v>0</v>
      </c>
      <c r="BR5" s="82">
        <f t="shared" si="6"/>
        <v>0</v>
      </c>
      <c r="BS5" s="64">
        <f t="shared" si="7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4">
        <f t="shared" si="8"/>
        <v>0</v>
      </c>
      <c r="CZ5" s="82">
        <f t="shared" si="9"/>
        <v>0</v>
      </c>
      <c r="DA5" s="82">
        <f t="shared" si="10"/>
        <v>0</v>
      </c>
      <c r="DB5" s="64">
        <f t="shared" si="11"/>
        <v>0</v>
      </c>
      <c r="DC5" s="90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4">
        <f t="shared" si="12"/>
        <v>0</v>
      </c>
      <c r="EI5" s="82">
        <f t="shared" si="13"/>
        <v>0</v>
      </c>
      <c r="EJ5" s="82">
        <f t="shared" si="14"/>
        <v>0</v>
      </c>
      <c r="EK5" s="64">
        <f t="shared" si="15"/>
        <v>0</v>
      </c>
      <c r="EL5" s="90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4">
        <f t="shared" si="16"/>
        <v>0</v>
      </c>
      <c r="FP5" s="82">
        <f t="shared" si="17"/>
        <v>0</v>
      </c>
      <c r="FQ5" s="82">
        <f t="shared" si="18"/>
        <v>0</v>
      </c>
      <c r="FR5" s="64">
        <f t="shared" si="19"/>
        <v>0</v>
      </c>
      <c r="FS5" s="90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57"/>
      <c r="GW5" s="58"/>
      <c r="GX5" s="64">
        <f t="shared" si="20"/>
        <v>0</v>
      </c>
      <c r="GY5" s="82">
        <f t="shared" si="21"/>
        <v>0</v>
      </c>
      <c r="GZ5" s="84">
        <f t="shared" si="22"/>
        <v>0</v>
      </c>
      <c r="HA5" s="71">
        <f t="shared" si="23"/>
        <v>0</v>
      </c>
      <c r="HB5" s="75">
        <f t="shared" si="24"/>
        <v>0</v>
      </c>
      <c r="HC5" s="75">
        <f>'交通規制日数（上半期）'!HB5+'交通規制日数（下半期）'!HB5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57"/>
      <c r="AH6" s="64">
        <f t="shared" si="0"/>
        <v>0</v>
      </c>
      <c r="AI6" s="82">
        <f t="shared" si="1"/>
        <v>0</v>
      </c>
      <c r="AJ6" s="82">
        <f t="shared" si="2"/>
        <v>0</v>
      </c>
      <c r="AK6" s="64">
        <f t="shared" si="3"/>
        <v>0</v>
      </c>
      <c r="AL6" s="57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4">
        <f t="shared" si="4"/>
        <v>0</v>
      </c>
      <c r="BQ6" s="82">
        <f t="shared" si="5"/>
        <v>0</v>
      </c>
      <c r="BR6" s="82">
        <f t="shared" si="6"/>
        <v>0</v>
      </c>
      <c r="BS6" s="64">
        <f t="shared" si="7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4">
        <f t="shared" si="8"/>
        <v>0</v>
      </c>
      <c r="CZ6" s="82">
        <f t="shared" si="9"/>
        <v>0</v>
      </c>
      <c r="DA6" s="82">
        <f t="shared" si="10"/>
        <v>0</v>
      </c>
      <c r="DB6" s="64">
        <f t="shared" si="11"/>
        <v>0</v>
      </c>
      <c r="DC6" s="90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4">
        <f t="shared" si="12"/>
        <v>0</v>
      </c>
      <c r="EI6" s="82">
        <f t="shared" si="13"/>
        <v>0</v>
      </c>
      <c r="EJ6" s="82">
        <f t="shared" si="14"/>
        <v>0</v>
      </c>
      <c r="EK6" s="64">
        <f t="shared" si="15"/>
        <v>0</v>
      </c>
      <c r="EL6" s="90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4">
        <f t="shared" si="16"/>
        <v>0</v>
      </c>
      <c r="FP6" s="82">
        <f t="shared" si="17"/>
        <v>0</v>
      </c>
      <c r="FQ6" s="82">
        <f t="shared" si="18"/>
        <v>0</v>
      </c>
      <c r="FR6" s="64">
        <f t="shared" si="19"/>
        <v>0</v>
      </c>
      <c r="FS6" s="90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57"/>
      <c r="GW6" s="58"/>
      <c r="GX6" s="64">
        <f t="shared" si="20"/>
        <v>0</v>
      </c>
      <c r="GY6" s="82">
        <f t="shared" si="21"/>
        <v>0</v>
      </c>
      <c r="GZ6" s="84">
        <f t="shared" si="22"/>
        <v>0</v>
      </c>
      <c r="HA6" s="71">
        <f t="shared" si="23"/>
        <v>0</v>
      </c>
      <c r="HB6" s="75">
        <f t="shared" si="24"/>
        <v>0</v>
      </c>
      <c r="HC6" s="75">
        <f>'交通規制日数（上半期）'!HB6+'交通規制日数（下半期）'!HB6</f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57"/>
      <c r="AH7" s="64">
        <f t="shared" si="0"/>
        <v>0</v>
      </c>
      <c r="AI7" s="82">
        <f t="shared" si="1"/>
        <v>0</v>
      </c>
      <c r="AJ7" s="82">
        <f t="shared" si="2"/>
        <v>0</v>
      </c>
      <c r="AK7" s="64">
        <f t="shared" si="3"/>
        <v>0</v>
      </c>
      <c r="AL7" s="57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4">
        <f t="shared" si="4"/>
        <v>0</v>
      </c>
      <c r="BQ7" s="82">
        <f t="shared" si="5"/>
        <v>0</v>
      </c>
      <c r="BR7" s="82">
        <f t="shared" si="6"/>
        <v>0</v>
      </c>
      <c r="BS7" s="64">
        <f t="shared" si="7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4">
        <f t="shared" si="8"/>
        <v>0</v>
      </c>
      <c r="CZ7" s="82">
        <f t="shared" si="9"/>
        <v>0</v>
      </c>
      <c r="DA7" s="82">
        <f t="shared" si="10"/>
        <v>0</v>
      </c>
      <c r="DB7" s="64">
        <f t="shared" si="11"/>
        <v>0</v>
      </c>
      <c r="DC7" s="90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4">
        <f t="shared" si="12"/>
        <v>0</v>
      </c>
      <c r="EI7" s="82">
        <f t="shared" si="13"/>
        <v>0</v>
      </c>
      <c r="EJ7" s="82">
        <f t="shared" si="14"/>
        <v>0</v>
      </c>
      <c r="EK7" s="64">
        <f t="shared" si="15"/>
        <v>0</v>
      </c>
      <c r="EL7" s="90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4">
        <f t="shared" si="16"/>
        <v>0</v>
      </c>
      <c r="FP7" s="82">
        <f t="shared" si="17"/>
        <v>0</v>
      </c>
      <c r="FQ7" s="82">
        <f t="shared" si="18"/>
        <v>0</v>
      </c>
      <c r="FR7" s="64">
        <f t="shared" si="19"/>
        <v>0</v>
      </c>
      <c r="FS7" s="90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57"/>
      <c r="GW7" s="58"/>
      <c r="GX7" s="64">
        <f t="shared" si="20"/>
        <v>0</v>
      </c>
      <c r="GY7" s="82">
        <f t="shared" si="21"/>
        <v>0</v>
      </c>
      <c r="GZ7" s="84">
        <f t="shared" si="22"/>
        <v>0</v>
      </c>
      <c r="HA7" s="71">
        <f t="shared" si="23"/>
        <v>0</v>
      </c>
      <c r="HB7" s="75">
        <f t="shared" si="24"/>
        <v>0</v>
      </c>
      <c r="HC7" s="75">
        <f>'交通規制日数（上半期）'!HB7+'交通規制日数（下半期）'!HB7</f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57"/>
      <c r="AH8" s="64">
        <f t="shared" si="0"/>
        <v>0</v>
      </c>
      <c r="AI8" s="82">
        <f t="shared" si="1"/>
        <v>0</v>
      </c>
      <c r="AJ8" s="82">
        <f t="shared" si="2"/>
        <v>0</v>
      </c>
      <c r="AK8" s="64">
        <f t="shared" si="3"/>
        <v>0</v>
      </c>
      <c r="AL8" s="57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4">
        <f t="shared" si="4"/>
        <v>0</v>
      </c>
      <c r="BQ8" s="82">
        <f t="shared" si="5"/>
        <v>0</v>
      </c>
      <c r="BR8" s="82">
        <f t="shared" si="6"/>
        <v>0</v>
      </c>
      <c r="BS8" s="64">
        <f t="shared" si="7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4">
        <f t="shared" si="8"/>
        <v>0</v>
      </c>
      <c r="CZ8" s="82">
        <f t="shared" si="9"/>
        <v>0</v>
      </c>
      <c r="DA8" s="82">
        <f t="shared" si="10"/>
        <v>0</v>
      </c>
      <c r="DB8" s="64">
        <f t="shared" si="11"/>
        <v>0</v>
      </c>
      <c r="DC8" s="90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4">
        <f t="shared" si="12"/>
        <v>0</v>
      </c>
      <c r="EI8" s="82">
        <f t="shared" si="13"/>
        <v>0</v>
      </c>
      <c r="EJ8" s="82">
        <f t="shared" si="14"/>
        <v>0</v>
      </c>
      <c r="EK8" s="64">
        <f t="shared" si="15"/>
        <v>0</v>
      </c>
      <c r="EL8" s="90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4">
        <f t="shared" si="16"/>
        <v>0</v>
      </c>
      <c r="FP8" s="82">
        <f t="shared" si="17"/>
        <v>0</v>
      </c>
      <c r="FQ8" s="82">
        <f t="shared" si="18"/>
        <v>0</v>
      </c>
      <c r="FR8" s="64">
        <f t="shared" si="19"/>
        <v>0</v>
      </c>
      <c r="FS8" s="90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57"/>
      <c r="GW8" s="58"/>
      <c r="GX8" s="64">
        <f t="shared" si="20"/>
        <v>0</v>
      </c>
      <c r="GY8" s="82">
        <f t="shared" si="21"/>
        <v>0</v>
      </c>
      <c r="GZ8" s="84">
        <f t="shared" si="22"/>
        <v>0</v>
      </c>
      <c r="HA8" s="71">
        <f t="shared" si="23"/>
        <v>0</v>
      </c>
      <c r="HB8" s="75">
        <f t="shared" si="24"/>
        <v>0</v>
      </c>
      <c r="HC8" s="75">
        <f>'交通規制日数（上半期）'!HB8+'交通規制日数（下半期）'!HB8</f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57"/>
      <c r="AH9" s="64">
        <f t="shared" si="0"/>
        <v>0</v>
      </c>
      <c r="AI9" s="82">
        <f t="shared" si="1"/>
        <v>0</v>
      </c>
      <c r="AJ9" s="82">
        <f t="shared" si="2"/>
        <v>0</v>
      </c>
      <c r="AK9" s="64">
        <f t="shared" si="3"/>
        <v>0</v>
      </c>
      <c r="AL9" s="57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4">
        <f t="shared" si="4"/>
        <v>0</v>
      </c>
      <c r="BQ9" s="82">
        <f t="shared" si="5"/>
        <v>0</v>
      </c>
      <c r="BR9" s="82">
        <f t="shared" si="6"/>
        <v>0</v>
      </c>
      <c r="BS9" s="64">
        <f t="shared" si="7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4">
        <f t="shared" si="8"/>
        <v>0</v>
      </c>
      <c r="CZ9" s="82">
        <f t="shared" si="9"/>
        <v>0</v>
      </c>
      <c r="DA9" s="82">
        <f t="shared" si="10"/>
        <v>0</v>
      </c>
      <c r="DB9" s="64">
        <f t="shared" si="11"/>
        <v>0</v>
      </c>
      <c r="DC9" s="90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4">
        <f t="shared" si="12"/>
        <v>0</v>
      </c>
      <c r="EI9" s="82">
        <f t="shared" si="13"/>
        <v>0</v>
      </c>
      <c r="EJ9" s="82">
        <f t="shared" si="14"/>
        <v>0</v>
      </c>
      <c r="EK9" s="64">
        <f t="shared" si="15"/>
        <v>0</v>
      </c>
      <c r="EL9" s="90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4">
        <f t="shared" si="16"/>
        <v>0</v>
      </c>
      <c r="FP9" s="82">
        <f t="shared" si="17"/>
        <v>0</v>
      </c>
      <c r="FQ9" s="82">
        <f t="shared" si="18"/>
        <v>0</v>
      </c>
      <c r="FR9" s="64">
        <f t="shared" si="19"/>
        <v>0</v>
      </c>
      <c r="FS9" s="90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57"/>
      <c r="GW9" s="58"/>
      <c r="GX9" s="64">
        <f t="shared" si="20"/>
        <v>0</v>
      </c>
      <c r="GY9" s="82">
        <f t="shared" si="21"/>
        <v>0</v>
      </c>
      <c r="GZ9" s="84">
        <f t="shared" si="22"/>
        <v>0</v>
      </c>
      <c r="HA9" s="71">
        <f t="shared" si="23"/>
        <v>0</v>
      </c>
      <c r="HB9" s="75">
        <f t="shared" si="24"/>
        <v>0</v>
      </c>
      <c r="HC9" s="75">
        <f>'交通規制日数（上半期）'!HB9+'交通規制日数（下半期）'!HB9</f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57"/>
      <c r="AH10" s="64">
        <f t="shared" si="0"/>
        <v>0</v>
      </c>
      <c r="AI10" s="82">
        <f t="shared" si="1"/>
        <v>0</v>
      </c>
      <c r="AJ10" s="82">
        <f t="shared" si="2"/>
        <v>0</v>
      </c>
      <c r="AK10" s="64">
        <f t="shared" si="3"/>
        <v>0</v>
      </c>
      <c r="AL10" s="57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4">
        <f t="shared" si="4"/>
        <v>0</v>
      </c>
      <c r="BQ10" s="82">
        <f t="shared" si="5"/>
        <v>0</v>
      </c>
      <c r="BR10" s="82">
        <f t="shared" si="6"/>
        <v>0</v>
      </c>
      <c r="BS10" s="64">
        <f t="shared" si="7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4">
        <f t="shared" si="8"/>
        <v>0</v>
      </c>
      <c r="CZ10" s="82">
        <f t="shared" si="9"/>
        <v>0</v>
      </c>
      <c r="DA10" s="82">
        <f t="shared" si="10"/>
        <v>0</v>
      </c>
      <c r="DB10" s="64">
        <f t="shared" si="11"/>
        <v>0</v>
      </c>
      <c r="DC10" s="90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4">
        <f t="shared" si="12"/>
        <v>0</v>
      </c>
      <c r="EI10" s="82">
        <f t="shared" si="13"/>
        <v>0</v>
      </c>
      <c r="EJ10" s="82">
        <f t="shared" si="14"/>
        <v>0</v>
      </c>
      <c r="EK10" s="64">
        <f t="shared" si="15"/>
        <v>0</v>
      </c>
      <c r="EL10" s="90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4">
        <f t="shared" si="16"/>
        <v>0</v>
      </c>
      <c r="FP10" s="82">
        <f t="shared" si="17"/>
        <v>0</v>
      </c>
      <c r="FQ10" s="82">
        <f t="shared" si="18"/>
        <v>0</v>
      </c>
      <c r="FR10" s="64">
        <f t="shared" si="19"/>
        <v>0</v>
      </c>
      <c r="FS10" s="90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57"/>
      <c r="GW10" s="58"/>
      <c r="GX10" s="64">
        <f t="shared" si="20"/>
        <v>0</v>
      </c>
      <c r="GY10" s="82">
        <f t="shared" si="21"/>
        <v>0</v>
      </c>
      <c r="GZ10" s="84">
        <f t="shared" si="22"/>
        <v>0</v>
      </c>
      <c r="HA10" s="71">
        <f t="shared" si="23"/>
        <v>0</v>
      </c>
      <c r="HB10" s="75">
        <f t="shared" si="24"/>
        <v>0</v>
      </c>
      <c r="HC10" s="75">
        <f>'交通規制日数（上半期）'!HB10+'交通規制日数（下半期）'!HB10</f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57"/>
      <c r="AH11" s="64">
        <f t="shared" si="0"/>
        <v>0</v>
      </c>
      <c r="AI11" s="82">
        <f t="shared" si="1"/>
        <v>0</v>
      </c>
      <c r="AJ11" s="82">
        <f t="shared" si="2"/>
        <v>0</v>
      </c>
      <c r="AK11" s="64">
        <f t="shared" si="3"/>
        <v>0</v>
      </c>
      <c r="AL11" s="57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4">
        <f t="shared" si="4"/>
        <v>0</v>
      </c>
      <c r="BQ11" s="82">
        <f t="shared" si="5"/>
        <v>0</v>
      </c>
      <c r="BR11" s="82">
        <f t="shared" si="6"/>
        <v>0</v>
      </c>
      <c r="BS11" s="64">
        <f t="shared" si="7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4">
        <f t="shared" si="8"/>
        <v>0</v>
      </c>
      <c r="CZ11" s="82">
        <f t="shared" si="9"/>
        <v>0</v>
      </c>
      <c r="DA11" s="82">
        <f t="shared" si="10"/>
        <v>0</v>
      </c>
      <c r="DB11" s="64">
        <f t="shared" si="11"/>
        <v>0</v>
      </c>
      <c r="DC11" s="90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4">
        <f t="shared" si="12"/>
        <v>0</v>
      </c>
      <c r="EI11" s="82">
        <f t="shared" si="13"/>
        <v>0</v>
      </c>
      <c r="EJ11" s="82">
        <f t="shared" si="14"/>
        <v>0</v>
      </c>
      <c r="EK11" s="64">
        <f t="shared" si="15"/>
        <v>0</v>
      </c>
      <c r="EL11" s="90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4">
        <f t="shared" si="16"/>
        <v>0</v>
      </c>
      <c r="FP11" s="82">
        <f t="shared" si="17"/>
        <v>0</v>
      </c>
      <c r="FQ11" s="82">
        <f t="shared" si="18"/>
        <v>0</v>
      </c>
      <c r="FR11" s="64">
        <f t="shared" si="19"/>
        <v>0</v>
      </c>
      <c r="FS11" s="90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57"/>
      <c r="GW11" s="58"/>
      <c r="GX11" s="64">
        <f t="shared" si="20"/>
        <v>0</v>
      </c>
      <c r="GY11" s="82">
        <f t="shared" si="21"/>
        <v>0</v>
      </c>
      <c r="GZ11" s="84">
        <f t="shared" si="22"/>
        <v>0</v>
      </c>
      <c r="HA11" s="71">
        <f t="shared" si="23"/>
        <v>0</v>
      </c>
      <c r="HB11" s="75">
        <f t="shared" si="24"/>
        <v>0</v>
      </c>
      <c r="HC11" s="75">
        <f>'交通規制日数（上半期）'!HB11+'交通規制日数（下半期）'!HB11</f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57"/>
      <c r="AH12" s="64">
        <f t="shared" si="0"/>
        <v>0</v>
      </c>
      <c r="AI12" s="82">
        <f t="shared" si="1"/>
        <v>0</v>
      </c>
      <c r="AJ12" s="82">
        <f t="shared" si="2"/>
        <v>0</v>
      </c>
      <c r="AK12" s="64">
        <f t="shared" si="3"/>
        <v>0</v>
      </c>
      <c r="AL12" s="57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4">
        <f t="shared" si="4"/>
        <v>0</v>
      </c>
      <c r="BQ12" s="82">
        <f t="shared" si="5"/>
        <v>0</v>
      </c>
      <c r="BR12" s="82">
        <f t="shared" si="6"/>
        <v>0</v>
      </c>
      <c r="BS12" s="64">
        <f t="shared" si="7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4">
        <f t="shared" si="8"/>
        <v>0</v>
      </c>
      <c r="CZ12" s="82">
        <f t="shared" si="9"/>
        <v>0</v>
      </c>
      <c r="DA12" s="82">
        <f t="shared" si="10"/>
        <v>0</v>
      </c>
      <c r="DB12" s="64">
        <f t="shared" si="11"/>
        <v>0</v>
      </c>
      <c r="DC12" s="90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4">
        <f t="shared" si="12"/>
        <v>0</v>
      </c>
      <c r="EI12" s="82">
        <f t="shared" si="13"/>
        <v>0</v>
      </c>
      <c r="EJ12" s="82">
        <f t="shared" si="14"/>
        <v>0</v>
      </c>
      <c r="EK12" s="64">
        <f t="shared" si="15"/>
        <v>0</v>
      </c>
      <c r="EL12" s="90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4">
        <f t="shared" si="16"/>
        <v>0</v>
      </c>
      <c r="FP12" s="82">
        <f t="shared" si="17"/>
        <v>0</v>
      </c>
      <c r="FQ12" s="82">
        <f t="shared" si="18"/>
        <v>0</v>
      </c>
      <c r="FR12" s="64">
        <f t="shared" si="19"/>
        <v>0</v>
      </c>
      <c r="FS12" s="90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57"/>
      <c r="GW12" s="58"/>
      <c r="GX12" s="64">
        <f t="shared" si="20"/>
        <v>0</v>
      </c>
      <c r="GY12" s="82">
        <f t="shared" si="21"/>
        <v>0</v>
      </c>
      <c r="GZ12" s="84">
        <f t="shared" si="22"/>
        <v>0</v>
      </c>
      <c r="HA12" s="71">
        <f t="shared" si="23"/>
        <v>0</v>
      </c>
      <c r="HB12" s="75">
        <f t="shared" si="24"/>
        <v>0</v>
      </c>
      <c r="HC12" s="75">
        <f>'交通規制日数（上半期）'!HB12+'交通規制日数（下半期）'!HB12</f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57"/>
      <c r="AH13" s="64">
        <f t="shared" si="0"/>
        <v>0</v>
      </c>
      <c r="AI13" s="82">
        <f t="shared" si="1"/>
        <v>0</v>
      </c>
      <c r="AJ13" s="82">
        <f t="shared" si="2"/>
        <v>0</v>
      </c>
      <c r="AK13" s="64">
        <f t="shared" si="3"/>
        <v>0</v>
      </c>
      <c r="AL13" s="57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4">
        <f t="shared" si="4"/>
        <v>0</v>
      </c>
      <c r="BQ13" s="82">
        <f t="shared" si="5"/>
        <v>0</v>
      </c>
      <c r="BR13" s="82">
        <f t="shared" si="6"/>
        <v>0</v>
      </c>
      <c r="BS13" s="64">
        <f t="shared" si="7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4">
        <f t="shared" si="8"/>
        <v>0</v>
      </c>
      <c r="CZ13" s="82">
        <f t="shared" si="9"/>
        <v>0</v>
      </c>
      <c r="DA13" s="82">
        <f t="shared" si="10"/>
        <v>0</v>
      </c>
      <c r="DB13" s="64">
        <f t="shared" si="11"/>
        <v>0</v>
      </c>
      <c r="DC13" s="90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4">
        <f t="shared" si="12"/>
        <v>0</v>
      </c>
      <c r="EI13" s="82">
        <f t="shared" si="13"/>
        <v>0</v>
      </c>
      <c r="EJ13" s="82">
        <f t="shared" si="14"/>
        <v>0</v>
      </c>
      <c r="EK13" s="64">
        <f t="shared" si="15"/>
        <v>0</v>
      </c>
      <c r="EL13" s="90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4">
        <f t="shared" si="16"/>
        <v>0</v>
      </c>
      <c r="FP13" s="82">
        <f t="shared" si="17"/>
        <v>0</v>
      </c>
      <c r="FQ13" s="82">
        <f t="shared" si="18"/>
        <v>0</v>
      </c>
      <c r="FR13" s="64">
        <f t="shared" si="19"/>
        <v>0</v>
      </c>
      <c r="FS13" s="90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57"/>
      <c r="GW13" s="58"/>
      <c r="GX13" s="64">
        <f t="shared" si="20"/>
        <v>0</v>
      </c>
      <c r="GY13" s="82">
        <f t="shared" si="21"/>
        <v>0</v>
      </c>
      <c r="GZ13" s="84">
        <f t="shared" si="22"/>
        <v>0</v>
      </c>
      <c r="HA13" s="71">
        <f t="shared" si="23"/>
        <v>0</v>
      </c>
      <c r="HB13" s="75">
        <f t="shared" si="24"/>
        <v>0</v>
      </c>
      <c r="HC13" s="75">
        <f>'交通規制日数（上半期）'!HB13+'交通規制日数（下半期）'!HB13</f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57"/>
      <c r="AH14" s="64">
        <f t="shared" si="0"/>
        <v>0</v>
      </c>
      <c r="AI14" s="82">
        <f t="shared" si="1"/>
        <v>0</v>
      </c>
      <c r="AJ14" s="82">
        <f t="shared" si="2"/>
        <v>0</v>
      </c>
      <c r="AK14" s="64">
        <f t="shared" si="3"/>
        <v>0</v>
      </c>
      <c r="AL14" s="57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4">
        <f t="shared" si="4"/>
        <v>0</v>
      </c>
      <c r="BQ14" s="82">
        <f t="shared" si="5"/>
        <v>0</v>
      </c>
      <c r="BR14" s="82">
        <f t="shared" si="6"/>
        <v>0</v>
      </c>
      <c r="BS14" s="64">
        <f t="shared" si="7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4">
        <f t="shared" si="8"/>
        <v>0</v>
      </c>
      <c r="CZ14" s="82">
        <f t="shared" si="9"/>
        <v>0</v>
      </c>
      <c r="DA14" s="82">
        <f t="shared" si="10"/>
        <v>0</v>
      </c>
      <c r="DB14" s="64">
        <f t="shared" si="11"/>
        <v>0</v>
      </c>
      <c r="DC14" s="90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4">
        <f t="shared" si="12"/>
        <v>0</v>
      </c>
      <c r="EI14" s="82">
        <f t="shared" si="13"/>
        <v>0</v>
      </c>
      <c r="EJ14" s="82">
        <f t="shared" si="14"/>
        <v>0</v>
      </c>
      <c r="EK14" s="64">
        <f t="shared" si="15"/>
        <v>0</v>
      </c>
      <c r="EL14" s="90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4">
        <f t="shared" si="16"/>
        <v>0</v>
      </c>
      <c r="FP14" s="82">
        <f t="shared" si="17"/>
        <v>0</v>
      </c>
      <c r="FQ14" s="82">
        <f t="shared" si="18"/>
        <v>0</v>
      </c>
      <c r="FR14" s="64">
        <f t="shared" si="19"/>
        <v>0</v>
      </c>
      <c r="FS14" s="90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57"/>
      <c r="GW14" s="58"/>
      <c r="GX14" s="64">
        <f t="shared" si="20"/>
        <v>0</v>
      </c>
      <c r="GY14" s="82">
        <f t="shared" si="21"/>
        <v>0</v>
      </c>
      <c r="GZ14" s="84">
        <f t="shared" si="22"/>
        <v>0</v>
      </c>
      <c r="HA14" s="71">
        <f t="shared" si="23"/>
        <v>0</v>
      </c>
      <c r="HB14" s="75">
        <f t="shared" si="24"/>
        <v>0</v>
      </c>
      <c r="HC14" s="75">
        <f>'交通規制日数（上半期）'!HB14+'交通規制日数（下半期）'!HB14</f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57"/>
      <c r="AH15" s="64">
        <f t="shared" si="0"/>
        <v>0</v>
      </c>
      <c r="AI15" s="82">
        <f t="shared" si="1"/>
        <v>0</v>
      </c>
      <c r="AJ15" s="82">
        <f t="shared" si="2"/>
        <v>0</v>
      </c>
      <c r="AK15" s="64">
        <f t="shared" si="3"/>
        <v>0</v>
      </c>
      <c r="AL15" s="57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4">
        <f t="shared" si="4"/>
        <v>0</v>
      </c>
      <c r="BQ15" s="82">
        <f t="shared" si="5"/>
        <v>0</v>
      </c>
      <c r="BR15" s="82">
        <f t="shared" si="6"/>
        <v>0</v>
      </c>
      <c r="BS15" s="64">
        <f t="shared" si="7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4">
        <f t="shared" si="8"/>
        <v>0</v>
      </c>
      <c r="CZ15" s="82">
        <f t="shared" si="9"/>
        <v>0</v>
      </c>
      <c r="DA15" s="82">
        <f t="shared" si="10"/>
        <v>0</v>
      </c>
      <c r="DB15" s="64">
        <f t="shared" si="11"/>
        <v>0</v>
      </c>
      <c r="DC15" s="90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4">
        <f t="shared" si="12"/>
        <v>0</v>
      </c>
      <c r="EI15" s="82">
        <f t="shared" si="13"/>
        <v>0</v>
      </c>
      <c r="EJ15" s="82">
        <f t="shared" si="14"/>
        <v>0</v>
      </c>
      <c r="EK15" s="64">
        <f t="shared" si="15"/>
        <v>0</v>
      </c>
      <c r="EL15" s="90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4">
        <f t="shared" si="16"/>
        <v>0</v>
      </c>
      <c r="FP15" s="82">
        <f t="shared" si="17"/>
        <v>0</v>
      </c>
      <c r="FQ15" s="82">
        <f t="shared" si="18"/>
        <v>0</v>
      </c>
      <c r="FR15" s="64">
        <f t="shared" si="19"/>
        <v>0</v>
      </c>
      <c r="FS15" s="90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57"/>
      <c r="GW15" s="58"/>
      <c r="GX15" s="64">
        <f t="shared" si="20"/>
        <v>0</v>
      </c>
      <c r="GY15" s="82">
        <f t="shared" si="21"/>
        <v>0</v>
      </c>
      <c r="GZ15" s="84">
        <f t="shared" si="22"/>
        <v>0</v>
      </c>
      <c r="HA15" s="71">
        <f t="shared" si="23"/>
        <v>0</v>
      </c>
      <c r="HB15" s="75">
        <f t="shared" si="24"/>
        <v>0</v>
      </c>
      <c r="HC15" s="75">
        <f>'交通規制日数（上半期）'!HB15+'交通規制日数（下半期）'!HB15</f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57"/>
      <c r="AH16" s="64">
        <f t="shared" si="0"/>
        <v>0</v>
      </c>
      <c r="AI16" s="82">
        <f t="shared" si="1"/>
        <v>0</v>
      </c>
      <c r="AJ16" s="82">
        <f t="shared" si="2"/>
        <v>0</v>
      </c>
      <c r="AK16" s="64">
        <f t="shared" si="3"/>
        <v>0</v>
      </c>
      <c r="AL16" s="57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4">
        <f t="shared" si="4"/>
        <v>0</v>
      </c>
      <c r="BQ16" s="82">
        <f t="shared" si="5"/>
        <v>0</v>
      </c>
      <c r="BR16" s="82">
        <f t="shared" si="6"/>
        <v>0</v>
      </c>
      <c r="BS16" s="64">
        <f t="shared" si="7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4">
        <f t="shared" si="8"/>
        <v>0</v>
      </c>
      <c r="CZ16" s="82">
        <f t="shared" si="9"/>
        <v>0</v>
      </c>
      <c r="DA16" s="82">
        <f t="shared" si="10"/>
        <v>0</v>
      </c>
      <c r="DB16" s="64">
        <f t="shared" si="11"/>
        <v>0</v>
      </c>
      <c r="DC16" s="90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4">
        <f t="shared" si="12"/>
        <v>0</v>
      </c>
      <c r="EI16" s="82">
        <f t="shared" si="13"/>
        <v>0</v>
      </c>
      <c r="EJ16" s="82">
        <f t="shared" si="14"/>
        <v>0</v>
      </c>
      <c r="EK16" s="64">
        <f t="shared" si="15"/>
        <v>0</v>
      </c>
      <c r="EL16" s="90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4">
        <f t="shared" si="16"/>
        <v>0</v>
      </c>
      <c r="FP16" s="82">
        <f t="shared" si="17"/>
        <v>0</v>
      </c>
      <c r="FQ16" s="82">
        <f t="shared" si="18"/>
        <v>0</v>
      </c>
      <c r="FR16" s="64">
        <f t="shared" si="19"/>
        <v>0</v>
      </c>
      <c r="FS16" s="90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57"/>
      <c r="GW16" s="58"/>
      <c r="GX16" s="64">
        <f t="shared" si="20"/>
        <v>0</v>
      </c>
      <c r="GY16" s="82">
        <f t="shared" si="21"/>
        <v>0</v>
      </c>
      <c r="GZ16" s="84">
        <f t="shared" si="22"/>
        <v>0</v>
      </c>
      <c r="HA16" s="71">
        <f t="shared" si="23"/>
        <v>0</v>
      </c>
      <c r="HB16" s="75">
        <f t="shared" si="24"/>
        <v>0</v>
      </c>
      <c r="HC16" s="75">
        <f>'交通規制日数（上半期）'!HB16+'交通規制日数（下半期）'!HB16</f>
        <v>0</v>
      </c>
    </row>
    <row r="17" spans="1:211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59"/>
      <c r="AH17" s="65">
        <f t="shared" si="0"/>
        <v>0</v>
      </c>
      <c r="AI17" s="83">
        <f t="shared" si="1"/>
        <v>0</v>
      </c>
      <c r="AJ17" s="83">
        <f t="shared" si="2"/>
        <v>0</v>
      </c>
      <c r="AK17" s="65">
        <f t="shared" si="3"/>
        <v>0</v>
      </c>
      <c r="AL17" s="59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65">
        <f t="shared" si="4"/>
        <v>0</v>
      </c>
      <c r="BQ17" s="83">
        <f t="shared" si="5"/>
        <v>0</v>
      </c>
      <c r="BR17" s="83">
        <f t="shared" si="6"/>
        <v>0</v>
      </c>
      <c r="BS17" s="65">
        <f t="shared" si="7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65">
        <f t="shared" si="8"/>
        <v>0</v>
      </c>
      <c r="CZ17" s="83">
        <f t="shared" si="9"/>
        <v>0</v>
      </c>
      <c r="DA17" s="83">
        <f t="shared" si="10"/>
        <v>0</v>
      </c>
      <c r="DB17" s="65">
        <f t="shared" si="11"/>
        <v>0</v>
      </c>
      <c r="DC17" s="91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65">
        <f t="shared" si="12"/>
        <v>0</v>
      </c>
      <c r="EI17" s="83">
        <f t="shared" si="13"/>
        <v>0</v>
      </c>
      <c r="EJ17" s="83">
        <f t="shared" si="14"/>
        <v>0</v>
      </c>
      <c r="EK17" s="65">
        <f t="shared" si="15"/>
        <v>0</v>
      </c>
      <c r="EL17" s="91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65">
        <f t="shared" si="16"/>
        <v>0</v>
      </c>
      <c r="FP17" s="83">
        <f t="shared" si="17"/>
        <v>0</v>
      </c>
      <c r="FQ17" s="83">
        <f t="shared" si="18"/>
        <v>0</v>
      </c>
      <c r="FR17" s="65">
        <f t="shared" si="19"/>
        <v>0</v>
      </c>
      <c r="FS17" s="91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59"/>
      <c r="GW17" s="60"/>
      <c r="GX17" s="65">
        <f t="shared" si="20"/>
        <v>0</v>
      </c>
      <c r="GY17" s="83">
        <f t="shared" si="21"/>
        <v>0</v>
      </c>
      <c r="GZ17" s="85">
        <f t="shared" si="22"/>
        <v>0</v>
      </c>
      <c r="HA17" s="72">
        <f t="shared" si="23"/>
        <v>0</v>
      </c>
      <c r="HB17" s="76">
        <f t="shared" si="24"/>
        <v>0</v>
      </c>
      <c r="HC17" s="76">
        <f>'交通規制日数（上半期）'!HB17+'交通規制日数（下半期）'!HB17</f>
        <v>0</v>
      </c>
    </row>
    <row r="18" spans="1:211" s="55" customFormat="1" ht="21" customHeight="1" x14ac:dyDescent="0.15">
      <c r="A18" s="50"/>
      <c r="B18" s="50"/>
    </row>
    <row r="19" spans="1:211" s="55" customFormat="1" ht="21" customHeight="1" x14ac:dyDescent="0.15">
      <c r="A19" s="50"/>
      <c r="B19" s="50"/>
    </row>
    <row r="20" spans="1:211" s="55" customFormat="1" ht="21" customHeight="1" x14ac:dyDescent="0.15">
      <c r="A20" s="50"/>
      <c r="B20" s="50"/>
    </row>
    <row r="21" spans="1:211" s="55" customFormat="1" ht="21" customHeight="1" x14ac:dyDescent="0.15">
      <c r="A21" s="50"/>
      <c r="B21" s="50"/>
    </row>
    <row r="22" spans="1:211" s="55" customFormat="1" ht="21" customHeight="1" x14ac:dyDescent="0.15">
      <c r="A22" s="50"/>
      <c r="B22" s="50"/>
    </row>
    <row r="23" spans="1:211" s="55" customFormat="1" ht="21" customHeight="1" x14ac:dyDescent="0.15">
      <c r="A23" s="50"/>
      <c r="B23" s="50"/>
    </row>
    <row r="24" spans="1:211" s="55" customFormat="1" ht="21" customHeight="1" x14ac:dyDescent="0.15">
      <c r="A24" s="50"/>
      <c r="B24" s="50"/>
    </row>
    <row r="25" spans="1:211" s="55" customFormat="1" ht="21" customHeight="1" x14ac:dyDescent="0.15">
      <c r="A25" s="50"/>
      <c r="B25" s="50"/>
    </row>
    <row r="26" spans="1:211" s="55" customFormat="1" ht="21" customHeight="1" x14ac:dyDescent="0.15">
      <c r="A26" s="50"/>
      <c r="B26" s="50"/>
    </row>
    <row r="27" spans="1:211" s="55" customFormat="1" ht="21" customHeight="1" x14ac:dyDescent="0.15">
      <c r="A27" s="50"/>
      <c r="B27" s="50"/>
    </row>
    <row r="28" spans="1:211" s="55" customFormat="1" ht="21" customHeight="1" x14ac:dyDescent="0.15">
      <c r="A28" s="50"/>
      <c r="B28" s="50"/>
    </row>
    <row r="29" spans="1:211" s="55" customFormat="1" ht="21" customHeight="1" x14ac:dyDescent="0.15">
      <c r="A29" s="50"/>
      <c r="B29" s="50"/>
    </row>
    <row r="30" spans="1:211" s="55" customFormat="1" ht="21" customHeight="1" x14ac:dyDescent="0.15">
      <c r="A30" s="50"/>
      <c r="B30" s="50"/>
    </row>
    <row r="31" spans="1:211" s="55" customFormat="1" ht="21" customHeight="1" x14ac:dyDescent="0.15">
      <c r="A31" s="50"/>
      <c r="B31" s="50"/>
    </row>
    <row r="32" spans="1:211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H2:AK2"/>
    <mergeCell ref="GX2:HA2"/>
    <mergeCell ref="FO2:FR2"/>
    <mergeCell ref="EH2:EK2"/>
    <mergeCell ref="CY2:DB2"/>
  </mergeCells>
  <phoneticPr fontId="2"/>
  <dataValidations count="2">
    <dataValidation type="list" allowBlank="1" sqref="FS4:GW17 BT4:CX17 DC4:EG17 EL4:FN17 C4:AG17 AL4:BO17" xr:uid="{00000000-0002-0000-0300-000000000000}">
      <formula1>"市道,県道,国道"</formula1>
    </dataValidation>
    <dataValidation type="list" allowBlank="1" sqref="C3:GW3" xr:uid="{00000000-0002-0000-03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tabColor indexed="11"/>
  </sheetPr>
  <dimension ref="A1:AP37"/>
  <sheetViews>
    <sheetView workbookViewId="0"/>
  </sheetViews>
  <sheetFormatPr defaultColWidth="2.5" defaultRowHeight="21.75" customHeight="1" x14ac:dyDescent="0.15"/>
  <cols>
    <col min="1" max="16384" width="2.5" style="1"/>
  </cols>
  <sheetData>
    <row r="1" spans="1:42" ht="21.75" customHeight="1" x14ac:dyDescent="0.15">
      <c r="A1" s="1" t="s">
        <v>0</v>
      </c>
    </row>
    <row r="2" spans="1:42" ht="21.75" customHeight="1" x14ac:dyDescent="0.15">
      <c r="A2" s="1" t="s">
        <v>1</v>
      </c>
      <c r="AP2" s="2">
        <v>1</v>
      </c>
    </row>
    <row r="3" spans="1:42" ht="21.75" customHeight="1" x14ac:dyDescent="0.15">
      <c r="L3" s="3"/>
      <c r="X3" s="3" t="s">
        <v>7</v>
      </c>
      <c r="AC3" s="153">
        <v>592</v>
      </c>
      <c r="AD3" s="153"/>
      <c r="AE3" s="153"/>
      <c r="AF3" s="153"/>
      <c r="AG3" s="153"/>
      <c r="AH3" s="1" t="s">
        <v>2</v>
      </c>
      <c r="AP3" s="2">
        <v>2</v>
      </c>
    </row>
    <row r="4" spans="1:42" ht="21.75" customHeight="1" x14ac:dyDescent="0.15">
      <c r="K4" s="4"/>
      <c r="M4" s="5"/>
      <c r="O4" s="5"/>
      <c r="X4" s="2" t="s">
        <v>11</v>
      </c>
      <c r="Y4" s="2"/>
      <c r="Z4" s="154">
        <v>20</v>
      </c>
      <c r="AA4" s="154"/>
      <c r="AB4" s="2" t="s">
        <v>10</v>
      </c>
      <c r="AC4" s="154">
        <v>10</v>
      </c>
      <c r="AD4" s="154"/>
      <c r="AE4" s="2" t="s">
        <v>12</v>
      </c>
      <c r="AF4" s="154">
        <v>30</v>
      </c>
      <c r="AG4" s="154"/>
      <c r="AH4" s="2" t="s">
        <v>13</v>
      </c>
      <c r="AP4" s="2">
        <v>3</v>
      </c>
    </row>
    <row r="5" spans="1:42" ht="21.75" customHeight="1" x14ac:dyDescent="0.15">
      <c r="AP5" s="2">
        <v>4</v>
      </c>
    </row>
    <row r="6" spans="1:42" ht="21.75" customHeight="1" x14ac:dyDescent="0.15">
      <c r="A6" s="1">
        <v>0</v>
      </c>
      <c r="B6" s="6" t="e">
        <f>#REF!</f>
        <v>#REF!</v>
      </c>
      <c r="C6" s="6"/>
      <c r="D6" s="6"/>
      <c r="E6" s="6"/>
      <c r="AP6" s="2">
        <v>5</v>
      </c>
    </row>
    <row r="7" spans="1:42" ht="21.75" customHeight="1" x14ac:dyDescent="0.15">
      <c r="B7" s="7" t="e">
        <f>#REF!</f>
        <v>#REF!</v>
      </c>
      <c r="C7" s="8"/>
      <c r="D7" s="8"/>
      <c r="E7" s="8"/>
      <c r="O7" s="9"/>
      <c r="AP7" s="2">
        <v>6</v>
      </c>
    </row>
    <row r="8" spans="1:42" ht="21.75" customHeight="1" x14ac:dyDescent="0.15">
      <c r="B8" s="8"/>
      <c r="C8" s="8"/>
      <c r="D8" s="8"/>
      <c r="E8" s="8"/>
      <c r="L8" s="9"/>
      <c r="AP8" s="2">
        <v>7</v>
      </c>
    </row>
    <row r="9" spans="1:42" ht="21.75" customHeight="1" x14ac:dyDescent="0.15">
      <c r="S9" s="1" t="s">
        <v>8</v>
      </c>
      <c r="AP9" s="2">
        <v>8</v>
      </c>
    </row>
    <row r="10" spans="1:42" ht="21.75" customHeight="1" x14ac:dyDescent="0.15">
      <c r="K10" s="3"/>
      <c r="L10" s="3"/>
      <c r="M10" s="3"/>
      <c r="N10" s="3"/>
      <c r="O10" s="3"/>
      <c r="S10" s="3" t="e">
        <f>"春日部市"&amp;#REF!&amp;"　"&amp;#REF!</f>
        <v>#REF!</v>
      </c>
      <c r="AP10" s="2">
        <v>9</v>
      </c>
    </row>
    <row r="11" spans="1:42" ht="21.75" customHeight="1" x14ac:dyDescent="0.15">
      <c r="K11" s="3"/>
      <c r="L11" s="3"/>
      <c r="M11" s="3"/>
      <c r="N11" s="3"/>
      <c r="O11" s="3"/>
      <c r="P11" s="3"/>
      <c r="AP11" s="2">
        <v>10</v>
      </c>
    </row>
    <row r="12" spans="1:42" ht="21.75" customHeight="1" x14ac:dyDescent="0.15">
      <c r="AP12" s="2">
        <v>11</v>
      </c>
    </row>
    <row r="13" spans="1:42" ht="21.75" customHeight="1" x14ac:dyDescent="0.15">
      <c r="A13" s="155" t="s">
        <v>3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4"/>
      <c r="AP13" s="2">
        <v>12</v>
      </c>
    </row>
    <row r="14" spans="1:42" ht="21.75" customHeight="1" x14ac:dyDescent="0.15">
      <c r="AP14" s="2">
        <v>13</v>
      </c>
    </row>
    <row r="15" spans="1:42" ht="21.75" customHeight="1" x14ac:dyDescent="0.15">
      <c r="J15" s="4" t="s">
        <v>4</v>
      </c>
      <c r="AP15" s="2">
        <v>14</v>
      </c>
    </row>
    <row r="16" spans="1:42" ht="21.75" customHeight="1" x14ac:dyDescent="0.15">
      <c r="A16" s="1" t="s">
        <v>29</v>
      </c>
      <c r="AP16" s="2">
        <v>15</v>
      </c>
    </row>
    <row r="17" spans="1:42" ht="21.75" customHeight="1" x14ac:dyDescent="0.15">
      <c r="J17" s="4" t="s">
        <v>5</v>
      </c>
      <c r="AP17" s="2">
        <v>16</v>
      </c>
    </row>
    <row r="18" spans="1:42" ht="21.75" customHeight="1" x14ac:dyDescent="0.15">
      <c r="A18" s="1" t="s">
        <v>28</v>
      </c>
      <c r="AP18" s="2">
        <v>17</v>
      </c>
    </row>
    <row r="19" spans="1:42" ht="21.75" customHeight="1" x14ac:dyDescent="0.15">
      <c r="AP19" s="2">
        <v>18</v>
      </c>
    </row>
    <row r="20" spans="1:42" ht="21.75" customHeight="1" x14ac:dyDescent="0.15">
      <c r="AP20" s="2">
        <v>19</v>
      </c>
    </row>
    <row r="21" spans="1:42" ht="21.75" customHeight="1" x14ac:dyDescent="0.15">
      <c r="A21" s="150" t="s">
        <v>6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P21" s="2">
        <v>20</v>
      </c>
    </row>
    <row r="22" spans="1:42" ht="21.75" customHeight="1" thickBot="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AP22" s="2">
        <v>21</v>
      </c>
    </row>
    <row r="23" spans="1:42" ht="21.75" customHeight="1" x14ac:dyDescent="0.15">
      <c r="A23" s="11"/>
      <c r="B23" s="156" t="s">
        <v>14</v>
      </c>
      <c r="C23" s="156"/>
      <c r="D23" s="156"/>
      <c r="E23" s="156"/>
      <c r="F23" s="12"/>
      <c r="G23" s="13"/>
      <c r="H23" s="14" t="e">
        <f>#REF!</f>
        <v>#REF!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  <c r="AP23" s="2">
        <v>22</v>
      </c>
    </row>
    <row r="24" spans="1:42" ht="21.75" customHeight="1" x14ac:dyDescent="0.15">
      <c r="A24" s="16"/>
      <c r="B24" s="157" t="s">
        <v>15</v>
      </c>
      <c r="C24" s="157"/>
      <c r="D24" s="157"/>
      <c r="E24" s="157"/>
      <c r="F24" s="17"/>
      <c r="G24" s="18"/>
      <c r="H24" s="19" t="e">
        <f>#REF!</f>
        <v>#REF!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  <c r="AP24" s="2">
        <v>23</v>
      </c>
    </row>
    <row r="25" spans="1:42" ht="21.75" customHeight="1" x14ac:dyDescent="0.15">
      <c r="A25" s="22"/>
      <c r="B25" s="151" t="s">
        <v>16</v>
      </c>
      <c r="C25" s="151"/>
      <c r="D25" s="151"/>
      <c r="E25" s="151"/>
      <c r="F25" s="23"/>
      <c r="G25" s="24" t="s">
        <v>17</v>
      </c>
      <c r="H25" s="151" t="s">
        <v>18</v>
      </c>
      <c r="I25" s="151"/>
      <c r="J25" s="25"/>
      <c r="K25" s="25" t="s">
        <v>19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6"/>
      <c r="AP25" s="2">
        <v>24</v>
      </c>
    </row>
    <row r="26" spans="1:42" ht="21.75" customHeight="1" x14ac:dyDescent="0.15">
      <c r="A26" s="27"/>
      <c r="B26" s="164"/>
      <c r="C26" s="164"/>
      <c r="D26" s="164"/>
      <c r="E26" s="164"/>
      <c r="F26" s="28"/>
      <c r="G26" s="24"/>
      <c r="H26" s="9"/>
      <c r="I26" s="9"/>
      <c r="J26" s="152" t="s">
        <v>20</v>
      </c>
      <c r="K26" s="152"/>
      <c r="M26" s="9" t="e">
        <f>#REF!</f>
        <v>#REF!</v>
      </c>
      <c r="P26" s="29"/>
      <c r="Q26" s="29"/>
      <c r="R26" s="152" t="s">
        <v>21</v>
      </c>
      <c r="S26" s="152"/>
      <c r="T26" s="9"/>
      <c r="U26" s="9" t="e">
        <f>#REF!&amp;"  "&amp;#REF!</f>
        <v>#REF!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6"/>
      <c r="AP26" s="2">
        <v>25</v>
      </c>
    </row>
    <row r="27" spans="1:42" ht="21.75" customHeight="1" x14ac:dyDescent="0.15">
      <c r="A27" s="27"/>
      <c r="B27" s="164"/>
      <c r="C27" s="164"/>
      <c r="D27" s="164"/>
      <c r="E27" s="164"/>
      <c r="F27" s="28"/>
      <c r="G27" s="30" t="s">
        <v>17</v>
      </c>
      <c r="H27" s="31" t="s">
        <v>22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2"/>
      <c r="AP27" s="2">
        <v>26</v>
      </c>
    </row>
    <row r="28" spans="1:42" ht="21.75" customHeight="1" x14ac:dyDescent="0.15">
      <c r="A28" s="27"/>
      <c r="B28" s="164"/>
      <c r="C28" s="164"/>
      <c r="D28" s="164"/>
      <c r="E28" s="164"/>
      <c r="F28" s="28"/>
      <c r="G28" s="24"/>
      <c r="H28" s="9"/>
      <c r="I28" s="9" t="s">
        <v>23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33"/>
      <c r="AA28" s="33"/>
      <c r="AB28" s="33"/>
      <c r="AC28" s="33"/>
      <c r="AD28" s="33"/>
      <c r="AE28" s="33"/>
      <c r="AF28" s="33"/>
      <c r="AG28" s="33"/>
      <c r="AH28" s="34"/>
      <c r="AP28" s="2">
        <v>27</v>
      </c>
    </row>
    <row r="29" spans="1:42" ht="21.75" customHeight="1" x14ac:dyDescent="0.15">
      <c r="A29" s="27"/>
      <c r="B29" s="164"/>
      <c r="C29" s="164"/>
      <c r="D29" s="164"/>
      <c r="E29" s="164"/>
      <c r="F29" s="28"/>
      <c r="G29" s="35"/>
      <c r="H29" s="151" t="s">
        <v>18</v>
      </c>
      <c r="I29" s="151"/>
      <c r="J29" s="36"/>
      <c r="K29" s="36" t="s">
        <v>19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9"/>
      <c r="AA29" s="9"/>
      <c r="AB29" s="9"/>
      <c r="AC29" s="9"/>
      <c r="AD29" s="9"/>
      <c r="AE29" s="9"/>
      <c r="AF29" s="9"/>
      <c r="AG29" s="9"/>
      <c r="AH29" s="26"/>
      <c r="AP29" s="2">
        <v>28</v>
      </c>
    </row>
    <row r="30" spans="1:42" ht="21.75" customHeight="1" x14ac:dyDescent="0.15">
      <c r="A30" s="27"/>
      <c r="B30" s="164"/>
      <c r="C30" s="164"/>
      <c r="D30" s="164"/>
      <c r="E30" s="164"/>
      <c r="F30" s="28"/>
      <c r="G30" s="24"/>
      <c r="H30" s="9"/>
      <c r="I30" s="9"/>
      <c r="J30" s="152" t="s">
        <v>20</v>
      </c>
      <c r="K30" s="152"/>
      <c r="M30" s="9" t="e">
        <f>#REF!</f>
        <v>#REF!</v>
      </c>
      <c r="P30" s="29"/>
      <c r="Q30" s="29"/>
      <c r="R30" s="152" t="s">
        <v>21</v>
      </c>
      <c r="S30" s="152"/>
      <c r="T30" s="9"/>
      <c r="U30" s="9" t="e">
        <f>#REF!</f>
        <v>#REF!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26"/>
      <c r="AP30" s="2">
        <v>29</v>
      </c>
    </row>
    <row r="31" spans="1:42" ht="21.75" customHeight="1" x14ac:dyDescent="0.15">
      <c r="A31" s="27"/>
      <c r="B31" s="164"/>
      <c r="C31" s="164"/>
      <c r="D31" s="164"/>
      <c r="E31" s="164"/>
      <c r="F31" s="28"/>
      <c r="G31" s="30" t="s">
        <v>17</v>
      </c>
      <c r="H31" s="31" t="s">
        <v>22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/>
      <c r="AP31" s="2">
        <v>30</v>
      </c>
    </row>
    <row r="32" spans="1:42" ht="21.75" customHeight="1" x14ac:dyDescent="0.15">
      <c r="A32" s="27"/>
      <c r="B32" s="164"/>
      <c r="C32" s="164"/>
      <c r="D32" s="164"/>
      <c r="E32" s="164"/>
      <c r="F32" s="28"/>
      <c r="G32" s="24"/>
      <c r="H32" s="9"/>
      <c r="I32" s="9" t="s">
        <v>9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33"/>
      <c r="AA32" s="33"/>
      <c r="AB32" s="33"/>
      <c r="AC32" s="33"/>
      <c r="AD32" s="33"/>
      <c r="AE32" s="33"/>
      <c r="AF32" s="33"/>
      <c r="AG32" s="33"/>
      <c r="AH32" s="34"/>
      <c r="AP32" s="2">
        <v>31</v>
      </c>
    </row>
    <row r="33" spans="1:34" ht="21.75" customHeight="1" x14ac:dyDescent="0.15">
      <c r="A33" s="22"/>
      <c r="B33" s="158" t="s">
        <v>24</v>
      </c>
      <c r="C33" s="151"/>
      <c r="D33" s="151"/>
      <c r="E33" s="151"/>
      <c r="F33" s="23"/>
      <c r="G33" s="35"/>
      <c r="H33" s="161" t="s">
        <v>25</v>
      </c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26"/>
    </row>
    <row r="34" spans="1:34" ht="21.75" customHeight="1" x14ac:dyDescent="0.15">
      <c r="A34" s="38"/>
      <c r="B34" s="160"/>
      <c r="C34" s="160"/>
      <c r="D34" s="160"/>
      <c r="E34" s="160"/>
      <c r="F34" s="39"/>
      <c r="G34" s="40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26"/>
    </row>
    <row r="35" spans="1:34" ht="21.75" customHeight="1" x14ac:dyDescent="0.15">
      <c r="A35" s="41"/>
      <c r="B35" s="158" t="s">
        <v>26</v>
      </c>
      <c r="C35" s="158"/>
      <c r="D35" s="158"/>
      <c r="E35" s="158"/>
      <c r="F35" s="42"/>
      <c r="G35" s="24"/>
      <c r="H35" s="161" t="s">
        <v>27</v>
      </c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43"/>
    </row>
    <row r="36" spans="1:34" ht="21.75" customHeight="1" thickBot="1" x14ac:dyDescent="0.2">
      <c r="A36" s="44"/>
      <c r="B36" s="159"/>
      <c r="C36" s="159"/>
      <c r="D36" s="159"/>
      <c r="E36" s="159"/>
      <c r="F36" s="45"/>
      <c r="G36" s="46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47"/>
    </row>
    <row r="37" spans="1:34" ht="21.75" customHeight="1" x14ac:dyDescent="0.15">
      <c r="A37" s="4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X37" s="9"/>
    </row>
  </sheetData>
  <mergeCells count="19">
    <mergeCell ref="B35:E36"/>
    <mergeCell ref="B33:E34"/>
    <mergeCell ref="H29:I29"/>
    <mergeCell ref="J30:K30"/>
    <mergeCell ref="H33:AG34"/>
    <mergeCell ref="H35:AG36"/>
    <mergeCell ref="R30:S30"/>
    <mergeCell ref="B25:E32"/>
    <mergeCell ref="R26:S26"/>
    <mergeCell ref="A21:AH21"/>
    <mergeCell ref="H25:I25"/>
    <mergeCell ref="J26:K26"/>
    <mergeCell ref="AC3:AG3"/>
    <mergeCell ref="Z4:AA4"/>
    <mergeCell ref="AC4:AD4"/>
    <mergeCell ref="AF4:AG4"/>
    <mergeCell ref="A13:AH13"/>
    <mergeCell ref="B23:E23"/>
    <mergeCell ref="B24:E24"/>
  </mergeCells>
  <phoneticPr fontId="6"/>
  <dataValidations count="3">
    <dataValidation type="list" allowBlank="1" showInputMessage="1" showErrorMessage="1" sqref="AC4:AD4" xr:uid="{00000000-0002-0000-0400-000000000000}">
      <formula1>$AP$2:$AP$13</formula1>
    </dataValidation>
    <dataValidation type="list" allowBlank="1" showInputMessage="1" showErrorMessage="1" sqref="AF4:AG4" xr:uid="{00000000-0002-0000-0400-000001000000}">
      <formula1>$AP$2:$AP$32</formula1>
    </dataValidation>
    <dataValidation type="list" allowBlank="1" showInputMessage="1" showErrorMessage="1" sqref="Z4:AA4" xr:uid="{00000000-0002-0000-0400-000002000000}">
      <formula1>$AP$21:$AP$31</formula1>
    </dataValidation>
  </dataValidations>
  <pageMargins left="0.98425196850393704" right="0.59055118110236227" top="0.78740157480314965" bottom="0.78740157480314965" header="0.51181102362204722" footer="0.51181102362204722"/>
  <pageSetup paperSize="9" orientation="portrait" blackAndWhite="1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見積内訳（配管）</vt:lpstr>
      <vt:lpstr>内訳書</vt:lpstr>
      <vt:lpstr>交通規制日数（上半期）</vt:lpstr>
      <vt:lpstr>交通規制日数（下半期）</vt:lpstr>
      <vt:lpstr>監督員(～H20)</vt:lpstr>
      <vt:lpstr>'監督員(～H20)'!Print_Area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千吉良 孝</cp:lastModifiedBy>
  <cp:lastPrinted>2021-05-12T08:19:14Z</cp:lastPrinted>
  <dcterms:created xsi:type="dcterms:W3CDTF">2003-03-17T23:43:32Z</dcterms:created>
  <dcterms:modified xsi:type="dcterms:W3CDTF">2026-04-03T03:47:04Z</dcterms:modified>
</cp:coreProperties>
</file>